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Объекты!$A$6:$AD$8</definedName>
  </definedName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R12" i="1"/>
  <c r="K12" i="1" s="1"/>
  <c r="O12" i="1"/>
  <c r="K11" i="1"/>
  <c r="K10" i="1"/>
  <c r="K9" i="1"/>
  <c r="R7" i="1" l="1"/>
  <c r="K7" i="1" s="1"/>
</calcChain>
</file>

<file path=xl/comments1.xml><?xml version="1.0" encoding="utf-8"?>
<comments xmlns="http://schemas.openxmlformats.org/spreadsheetml/2006/main">
  <authors>
    <author>Ирина</author>
  </authors>
  <commentList>
    <comment ref="K19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<sst xmlns="http://schemas.openxmlformats.org/spreadsheetml/2006/main" count="331" uniqueCount="131">
  <si>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</si>
  <si>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</si>
  <si>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</si>
  <si>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</si>
  <si>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</si>
  <si>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</si>
  <si>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</si>
  <si>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</si>
  <si>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</si>
  <si>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</si>
  <si>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</si>
  <si>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</si>
  <si>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</si>
  <si>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</si>
  <si>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</si>
  <si>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</si>
  <si>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</si>
  <si>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</si>
  <si>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</si>
  <si>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</si>
  <si>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</si>
  <si>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</si>
  <si>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</si>
  <si>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</si>
  <si>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</si>
  <si>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</si>
  <si>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</si>
  <si>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</si>
  <si>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Обеспеченность инженерными сетями</t>
  </si>
  <si>
    <t xml:space="preserve">
ДА</t>
  </si>
  <si>
    <t>Обеспенен инженерными сетями на 100%</t>
  </si>
  <si>
    <t>Березовский район</t>
  </si>
  <si>
    <t>ДА</t>
  </si>
  <si>
    <t>не предусмотрено в рамках проекта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</si>
  <si>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</si>
  <si>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</si>
  <si>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</si>
  <si>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</si>
  <si>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</si>
  <si>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</si>
  <si>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</si>
  <si>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</si>
  <si>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</si>
  <si>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</si>
  <si>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</si>
  <si>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Дорожное строитель 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</si>
  <si>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</si>
  <si>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</si>
  <si>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</si>
  <si>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Мощность 9 МВт</t>
  </si>
  <si>
    <t>пгт.Березово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</si>
  <si>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</si>
  <si>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</si>
  <si>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</si>
  <si>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Управление капитального строительства и ремонта администрации Березовского района, тел. (34674) 2-33-91;   2-20-52</t>
  </si>
  <si>
    <t>Строительство блочно-модульной котельной на 9 МВт в пгт. Березово Березовского района</t>
  </si>
  <si>
    <t>118 816,36     (2 кв. 2014 г.)</t>
  </si>
  <si>
    <t>Плошадь - 0, 1559 Га. Участок расположен в юго-западной части поселка.</t>
  </si>
  <si>
    <t>Плошадь - 1,95 Га. Участок расположен в центральной части поселка.</t>
  </si>
  <si>
    <t>63,9290         65,0341</t>
  </si>
  <si>
    <t>63,1965         64,4195</t>
  </si>
  <si>
    <t>Инвестиционные проекты планируемые к реализации за счет бюджетных ассигнований на территории Березовского района на 10.06.2018 года</t>
  </si>
  <si>
    <t xml:space="preserve">Детский сад, пгт.Игрим, Березовского района </t>
  </si>
  <si>
    <t xml:space="preserve">Вместимость - 200 мест </t>
  </si>
  <si>
    <t>п.Игрим, ул.Ленина,9</t>
  </si>
  <si>
    <t>Образование</t>
  </si>
  <si>
    <t>Браунфилд</t>
  </si>
  <si>
    <t>Площадь - 0,7098 Га. На территории участка имеются незаконные хозпостройки подлежащие сносу. Зеленые насаждения отсутствуют.</t>
  </si>
  <si>
    <t>Инженерными сетями не обеспечен</t>
  </si>
  <si>
    <t>63.19151;
64.415386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</si>
  <si>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</si>
  <si>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</si>
  <si>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</si>
  <si>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Реконструкция</t>
  </si>
  <si>
    <t xml:space="preserve">Площадь - 0,8776 Га.  На территории участка расположено существующие здание школы. </t>
  </si>
  <si>
    <t>63.53635;
64.816682</t>
  </si>
  <si>
    <t>Реконструкция здания больницы в с.Няксимволь для размещения детского сада "Северяночка"</t>
  </si>
  <si>
    <t>с.Няксимволь, ул.Кооперативная, 18</t>
  </si>
  <si>
    <t>Площадь - 0,3385 Га. На территории участка расположено существующее 2-этажное здание больницы.</t>
  </si>
  <si>
    <t>62.426996;
60.859818</t>
  </si>
  <si>
    <t xml:space="preserve">Средняя общеобразовательная школа в п. Приполярный, Березовского района </t>
  </si>
  <si>
    <t>Вместимость - 160 учащихся/2342 кв.м.</t>
  </si>
  <si>
    <t>п.Приполярный, 1 мкр.,3 "а"</t>
  </si>
  <si>
    <t>Площадь - 1,949 Га. На территории участка расположен лесной массив, подлежащий вырубке.</t>
  </si>
  <si>
    <t>63.20644;
59.740886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</si>
  <si>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</si>
  <si>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</si>
  <si>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</si>
  <si>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</si>
  <si>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</si>
  <si>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>Строительство  сетей  тепловодоснабжения  к  индивидуальным жилым  домам  по  ул.Мира  в  с.Саранпауль, Березовского района</t>
  </si>
  <si>
    <t>Протяженность - 0,587 км</t>
  </si>
  <si>
    <t>с.Саранпауль, ул.Мира</t>
  </si>
  <si>
    <t>Площадь - 0,2014 Га. Участок расположен в зоне жилой застройки, вдоль проезжей части автодороги ул.Мира.</t>
  </si>
  <si>
    <t>64.260036;
60.920122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</si>
  <si>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</si>
  <si>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</si>
  <si>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</si>
  <si>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Площадь -  0,236 Га. Участок расположен в зоне жилой застройки, вдоль проезжей части автодороги ул.Лесная и ул.Н.Ф.Собянина.</t>
  </si>
  <si>
    <t>64,2558         60,9207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</si>
  <si>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</si>
  <si>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</si>
  <si>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</si>
  <si>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</si>
  <si>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
 ДА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</si>
  <si>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</si>
  <si>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</si>
  <si>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</si>
  <si>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</si>
  <si>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>64.319218;
65.384857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</si>
  <si>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</si>
  <si>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</si>
  <si>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</si>
  <si>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</si>
  <si>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</si>
  <si>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 xml:space="preserve">Полигон утилизации твердых бытовых отходов в п. Светлый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</si>
  <si>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</si>
  <si>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</si>
  <si>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</si>
  <si>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62,7340         64,3703</t>
  </si>
  <si>
    <t>Взлетно-посадочная полоса п.Березово</t>
  </si>
  <si>
    <t>Площадь 83088,92 кв.м.</t>
  </si>
  <si>
    <t>Транспортная инфраструктура</t>
  </si>
  <si>
    <t>Стоимость не определена</t>
  </si>
  <si>
    <t xml:space="preserve"> Муниципальный бюджет</t>
  </si>
  <si>
    <t xml:space="preserve">
НЕТ</t>
  </si>
  <si>
    <t>НЕТ</t>
  </si>
  <si>
    <t>Нет</t>
  </si>
  <si>
    <t>Площадь - 8,3 Га.  Участок расположен в южной части населенного пункта.</t>
  </si>
  <si>
    <t>КУ ХМАО-Югры "Управление капитального строительства"</t>
  </si>
  <si>
    <t>63,9220          65,0345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</si>
</sst>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28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0"/>
  <sheetViews>
    <sheetView tabSelected="1" showRuler="0" topLeftCell="L1" zoomScale="56" zoomScaleNormal="56" workbookViewId="0">
      <pane ySplit="6" topLeftCell="A7" activePane="bottomLeft" state="frozen"/>
      <selection pane="bottomLeft" activeCell="I12" sqref="I12"/>
    </sheetView>
  </sheetViews>
  <sheetFormatPr defaultColWidth="9.33203125" defaultRowHeight="15.75" x14ac:dyDescent="0.2"/>
  <cols>
    <col min="1" max="1" width="4.83203125" style="10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17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26" t="s">
        <v>61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4"/>
    </row>
    <row r="2" spans="1:31" ht="11.2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4"/>
    </row>
    <row r="3" spans="1:31" ht="11.2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4"/>
    </row>
    <row r="4" spans="1:31" ht="33.950000000000003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48</v>
      </c>
      <c r="J4" s="21"/>
      <c r="K4" s="21"/>
      <c r="L4" s="21"/>
      <c r="M4" s="21" t="s">
        <v>7</v>
      </c>
      <c r="N4" s="21"/>
      <c r="O4" s="21"/>
      <c r="P4" s="21"/>
      <c r="Q4" s="21"/>
      <c r="R4" s="21"/>
      <c r="S4" s="23" t="s">
        <v>8</v>
      </c>
      <c r="T4" s="24"/>
      <c r="U4" s="21" t="s">
        <v>9</v>
      </c>
      <c r="V4" s="21"/>
      <c r="W4" s="21"/>
      <c r="X4" s="21"/>
      <c r="Y4" s="21"/>
      <c r="Z4" s="21" t="s">
        <v>10</v>
      </c>
      <c r="AA4" s="21" t="s">
        <v>11</v>
      </c>
      <c r="AB4" s="21" t="s">
        <v>12</v>
      </c>
      <c r="AC4" s="21" t="s">
        <v>13</v>
      </c>
      <c r="AD4" s="4"/>
    </row>
    <row r="5" spans="1:31" ht="33.950000000000003" customHeight="1" x14ac:dyDescent="0.25">
      <c r="B5" s="21"/>
      <c r="C5" s="21"/>
      <c r="D5" s="21"/>
      <c r="E5" s="21"/>
      <c r="F5" s="21"/>
      <c r="G5" s="21"/>
      <c r="H5" s="21"/>
      <c r="I5" s="21" t="s">
        <v>36</v>
      </c>
      <c r="J5" s="21" t="s">
        <v>42</v>
      </c>
      <c r="K5" s="21" t="s">
        <v>37</v>
      </c>
      <c r="L5" s="21" t="s">
        <v>41</v>
      </c>
      <c r="M5" s="21" t="s">
        <v>14</v>
      </c>
      <c r="N5" s="21"/>
      <c r="O5" s="21"/>
      <c r="P5" s="21" t="s">
        <v>15</v>
      </c>
      <c r="Q5" s="21"/>
      <c r="R5" s="21"/>
      <c r="S5" s="21" t="s">
        <v>16</v>
      </c>
      <c r="T5" s="21" t="s">
        <v>17</v>
      </c>
      <c r="U5" s="21" t="s">
        <v>18</v>
      </c>
      <c r="V5" s="21"/>
      <c r="W5" s="21"/>
      <c r="X5" s="21" t="s">
        <v>19</v>
      </c>
      <c r="Y5" s="21" t="s">
        <v>28</v>
      </c>
      <c r="Z5" s="21"/>
      <c r="AA5" s="21"/>
      <c r="AB5" s="21"/>
      <c r="AC5" s="21"/>
      <c r="AD5" s="4"/>
    </row>
    <row r="6" spans="1:31" ht="75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5" t="s">
        <v>20</v>
      </c>
      <c r="N6" s="25" t="s">
        <v>21</v>
      </c>
      <c r="O6" s="25" t="s">
        <v>47</v>
      </c>
      <c r="P6" s="25" t="s">
        <v>39</v>
      </c>
      <c r="Q6" s="25" t="s">
        <v>21</v>
      </c>
      <c r="R6" s="25" t="s">
        <v>46</v>
      </c>
      <c r="S6" s="22"/>
      <c r="T6" s="22"/>
      <c r="U6" s="25" t="s">
        <v>22</v>
      </c>
      <c r="V6" s="25" t="s">
        <v>23</v>
      </c>
      <c r="W6" s="25" t="s">
        <v>24</v>
      </c>
      <c r="X6" s="22"/>
      <c r="Y6" s="22"/>
      <c r="Z6" s="22"/>
      <c r="AA6" s="22"/>
      <c r="AB6" s="22"/>
      <c r="AC6" s="22"/>
      <c r="AD6" s="4"/>
    </row>
    <row r="7" spans="1:31" s="3" customFormat="1" ht="129.75" customHeight="1" x14ac:dyDescent="0.2">
      <c r="A7" s="14">
        <v>1</v>
      </c>
      <c r="B7" s="12" t="s">
        <v>51</v>
      </c>
      <c r="C7" s="5" t="s">
        <v>52</v>
      </c>
      <c r="D7" s="5" t="s">
        <v>53</v>
      </c>
      <c r="E7" s="5" t="s">
        <v>45</v>
      </c>
      <c r="F7" s="5" t="s">
        <v>25</v>
      </c>
      <c r="G7" s="5" t="s">
        <v>43</v>
      </c>
      <c r="H7" s="5" t="s">
        <v>26</v>
      </c>
      <c r="I7" s="13">
        <v>75618.48</v>
      </c>
      <c r="J7" s="5"/>
      <c r="K7" s="6">
        <f>I7-O7-R7</f>
        <v>56599.979999999996</v>
      </c>
      <c r="L7" s="6" t="s">
        <v>38</v>
      </c>
      <c r="M7" s="5" t="s">
        <v>29</v>
      </c>
      <c r="N7" s="5" t="s">
        <v>40</v>
      </c>
      <c r="O7" s="6">
        <v>17151</v>
      </c>
      <c r="P7" s="5" t="s">
        <v>29</v>
      </c>
      <c r="Q7" s="5" t="s">
        <v>40</v>
      </c>
      <c r="R7" s="6">
        <f>964.9+902.6</f>
        <v>1867.5</v>
      </c>
      <c r="S7" s="11">
        <v>2019</v>
      </c>
      <c r="T7" s="11">
        <v>2020</v>
      </c>
      <c r="U7" s="5" t="s">
        <v>32</v>
      </c>
      <c r="V7" s="5" t="s">
        <v>27</v>
      </c>
      <c r="W7" s="7" t="s">
        <v>58</v>
      </c>
      <c r="X7" s="5" t="s">
        <v>33</v>
      </c>
      <c r="Y7" s="5" t="s">
        <v>30</v>
      </c>
      <c r="Z7" s="5" t="s">
        <v>31</v>
      </c>
      <c r="AA7" s="5" t="s">
        <v>34</v>
      </c>
      <c r="AB7" s="5" t="s">
        <v>54</v>
      </c>
      <c r="AC7" s="5" t="s">
        <v>60</v>
      </c>
      <c r="AD7" s="8"/>
      <c r="AE7" s="9"/>
    </row>
    <row r="8" spans="1:31" s="3" customFormat="1" ht="129.75" customHeight="1" x14ac:dyDescent="0.2">
      <c r="A8" s="15">
        <v>2</v>
      </c>
      <c r="B8" s="12" t="s">
        <v>55</v>
      </c>
      <c r="C8" s="5" t="s">
        <v>49</v>
      </c>
      <c r="D8" s="5" t="s">
        <v>50</v>
      </c>
      <c r="E8" s="5" t="s">
        <v>44</v>
      </c>
      <c r="F8" s="5" t="s">
        <v>25</v>
      </c>
      <c r="G8" s="5" t="s">
        <v>43</v>
      </c>
      <c r="H8" s="5" t="s">
        <v>26</v>
      </c>
      <c r="I8" s="13" t="s">
        <v>56</v>
      </c>
      <c r="J8" s="5"/>
      <c r="K8" s="6">
        <v>123516.9</v>
      </c>
      <c r="L8" s="6" t="s">
        <v>38</v>
      </c>
      <c r="M8" s="5" t="s">
        <v>29</v>
      </c>
      <c r="N8" s="5" t="s">
        <v>40</v>
      </c>
      <c r="O8" s="6">
        <v>117341.1</v>
      </c>
      <c r="P8" s="5" t="s">
        <v>29</v>
      </c>
      <c r="Q8" s="5" t="s">
        <v>40</v>
      </c>
      <c r="R8" s="6">
        <v>6175.8</v>
      </c>
      <c r="S8" s="11">
        <v>2020</v>
      </c>
      <c r="T8" s="11">
        <v>2021</v>
      </c>
      <c r="U8" s="5" t="s">
        <v>32</v>
      </c>
      <c r="V8" s="5" t="s">
        <v>27</v>
      </c>
      <c r="W8" s="7" t="s">
        <v>57</v>
      </c>
      <c r="X8" s="5" t="s">
        <v>33</v>
      </c>
      <c r="Y8" s="5" t="s">
        <v>30</v>
      </c>
      <c r="Z8" s="5" t="s">
        <v>31</v>
      </c>
      <c r="AA8" s="5" t="s">
        <v>34</v>
      </c>
      <c r="AB8" s="5" t="s">
        <v>35</v>
      </c>
      <c r="AC8" s="5" t="s">
        <v>59</v>
      </c>
      <c r="AD8" s="8"/>
      <c r="AE8" s="9"/>
    </row>
    <row r="9" spans="1:31" ht="78.75" x14ac:dyDescent="0.2">
      <c r="A9" s="16">
        <v>3</v>
      </c>
      <c r="B9" s="12" t="s">
        <v>62</v>
      </c>
      <c r="C9" s="5" t="s">
        <v>63</v>
      </c>
      <c r="D9" s="5" t="s">
        <v>64</v>
      </c>
      <c r="E9" s="5" t="s">
        <v>65</v>
      </c>
      <c r="F9" s="5" t="s">
        <v>25</v>
      </c>
      <c r="G9" s="5" t="s">
        <v>43</v>
      </c>
      <c r="H9" s="5" t="s">
        <v>26</v>
      </c>
      <c r="I9" s="13">
        <v>194676.2</v>
      </c>
      <c r="J9" s="6"/>
      <c r="K9" s="6">
        <f t="shared" ref="K9:K13" si="0">I9-(O9+R9)</f>
        <v>188999</v>
      </c>
      <c r="L9" s="6" t="s">
        <v>38</v>
      </c>
      <c r="M9" s="5" t="s">
        <v>29</v>
      </c>
      <c r="N9" s="5" t="s">
        <v>40</v>
      </c>
      <c r="O9" s="6">
        <v>5040</v>
      </c>
      <c r="P9" s="5" t="s">
        <v>29</v>
      </c>
      <c r="Q9" s="5" t="s">
        <v>40</v>
      </c>
      <c r="R9" s="6">
        <v>637.20000000000005</v>
      </c>
      <c r="S9" s="11">
        <v>2014</v>
      </c>
      <c r="T9" s="11">
        <v>2020</v>
      </c>
      <c r="U9" s="5" t="s">
        <v>32</v>
      </c>
      <c r="V9" s="5" t="s">
        <v>66</v>
      </c>
      <c r="W9" s="7" t="s">
        <v>67</v>
      </c>
      <c r="X9" s="5" t="s">
        <v>33</v>
      </c>
      <c r="Y9" s="5" t="s">
        <v>68</v>
      </c>
      <c r="Z9" s="5" t="s">
        <v>31</v>
      </c>
      <c r="AA9" s="5" t="s">
        <v>34</v>
      </c>
      <c r="AB9" s="5" t="s">
        <v>35</v>
      </c>
      <c r="AC9" s="5" t="s">
        <v>69</v>
      </c>
    </row>
    <row r="10" spans="1:31" ht="126" x14ac:dyDescent="0.2">
      <c r="A10" s="17">
        <v>4</v>
      </c>
      <c r="B10" s="12" t="s">
        <v>70</v>
      </c>
      <c r="C10" s="5" t="s">
        <v>71</v>
      </c>
      <c r="D10" s="5" t="s">
        <v>72</v>
      </c>
      <c r="E10" s="5" t="s">
        <v>65</v>
      </c>
      <c r="F10" s="5" t="s">
        <v>25</v>
      </c>
      <c r="G10" s="5" t="s">
        <v>43</v>
      </c>
      <c r="H10" s="5" t="s">
        <v>73</v>
      </c>
      <c r="I10" s="13">
        <v>152963.79999999999</v>
      </c>
      <c r="J10" s="6"/>
      <c r="K10" s="6">
        <f t="shared" si="0"/>
        <v>149346</v>
      </c>
      <c r="L10" s="6" t="s">
        <v>38</v>
      </c>
      <c r="M10" s="5" t="s">
        <v>29</v>
      </c>
      <c r="N10" s="5" t="s">
        <v>40</v>
      </c>
      <c r="O10" s="6">
        <v>3204</v>
      </c>
      <c r="P10" s="5" t="s">
        <v>29</v>
      </c>
      <c r="Q10" s="5" t="s">
        <v>40</v>
      </c>
      <c r="R10" s="5">
        <v>413.8</v>
      </c>
      <c r="S10" s="11">
        <v>2013</v>
      </c>
      <c r="T10" s="11">
        <v>2019</v>
      </c>
      <c r="U10" s="5" t="s">
        <v>32</v>
      </c>
      <c r="V10" s="5" t="s">
        <v>27</v>
      </c>
      <c r="W10" s="7" t="s">
        <v>74</v>
      </c>
      <c r="X10" s="5" t="s">
        <v>33</v>
      </c>
      <c r="Y10" s="5" t="s">
        <v>30</v>
      </c>
      <c r="Z10" s="5" t="s">
        <v>31</v>
      </c>
      <c r="AA10" s="5" t="s">
        <v>34</v>
      </c>
      <c r="AB10" s="5" t="s">
        <v>35</v>
      </c>
      <c r="AC10" s="5" t="s">
        <v>75</v>
      </c>
    </row>
    <row r="11" spans="1:31" ht="94.5" x14ac:dyDescent="0.2">
      <c r="A11" s="16">
        <v>5</v>
      </c>
      <c r="B11" s="12" t="s">
        <v>76</v>
      </c>
      <c r="C11" s="5" t="s">
        <v>71</v>
      </c>
      <c r="D11" s="5" t="s">
        <v>77</v>
      </c>
      <c r="E11" s="5" t="s">
        <v>65</v>
      </c>
      <c r="F11" s="5" t="s">
        <v>25</v>
      </c>
      <c r="G11" s="5" t="s">
        <v>43</v>
      </c>
      <c r="H11" s="5" t="s">
        <v>73</v>
      </c>
      <c r="I11" s="13">
        <v>73767.899999999994</v>
      </c>
      <c r="J11" s="6"/>
      <c r="K11" s="6">
        <f t="shared" si="0"/>
        <v>73653.399999999994</v>
      </c>
      <c r="L11" s="6" t="s">
        <v>38</v>
      </c>
      <c r="M11" s="5" t="s">
        <v>29</v>
      </c>
      <c r="N11" s="5" t="s">
        <v>40</v>
      </c>
      <c r="O11" s="6">
        <v>0</v>
      </c>
      <c r="P11" s="6" t="s">
        <v>32</v>
      </c>
      <c r="Q11" s="5" t="s">
        <v>40</v>
      </c>
      <c r="R11" s="6">
        <v>114.5</v>
      </c>
      <c r="S11" s="11">
        <v>2011</v>
      </c>
      <c r="T11" s="11">
        <v>2019</v>
      </c>
      <c r="U11" s="5" t="s">
        <v>32</v>
      </c>
      <c r="V11" s="5" t="s">
        <v>27</v>
      </c>
      <c r="W11" s="7" t="s">
        <v>78</v>
      </c>
      <c r="X11" s="5" t="s">
        <v>33</v>
      </c>
      <c r="Y11" s="5" t="s">
        <v>30</v>
      </c>
      <c r="Z11" s="5" t="s">
        <v>31</v>
      </c>
      <c r="AA11" s="5" t="s">
        <v>34</v>
      </c>
      <c r="AB11" s="5" t="s">
        <v>35</v>
      </c>
      <c r="AC11" s="5" t="s">
        <v>79</v>
      </c>
    </row>
    <row r="12" spans="1:31" ht="94.5" x14ac:dyDescent="0.2">
      <c r="A12" s="17">
        <v>6</v>
      </c>
      <c r="B12" s="12" t="s">
        <v>80</v>
      </c>
      <c r="C12" s="5" t="s">
        <v>81</v>
      </c>
      <c r="D12" s="5" t="s">
        <v>82</v>
      </c>
      <c r="E12" s="5" t="s">
        <v>65</v>
      </c>
      <c r="F12" s="5" t="s">
        <v>25</v>
      </c>
      <c r="G12" s="5" t="s">
        <v>43</v>
      </c>
      <c r="H12" s="5" t="s">
        <v>26</v>
      </c>
      <c r="I12" s="18">
        <v>520135</v>
      </c>
      <c r="J12" s="6"/>
      <c r="K12" s="6">
        <f t="shared" si="0"/>
        <v>157108.60000000003</v>
      </c>
      <c r="L12" s="6" t="s">
        <v>38</v>
      </c>
      <c r="M12" s="5" t="s">
        <v>29</v>
      </c>
      <c r="N12" s="5" t="s">
        <v>40</v>
      </c>
      <c r="O12" s="6">
        <f>2232+5491+319000.8</f>
        <v>326723.8</v>
      </c>
      <c r="P12" s="5" t="s">
        <v>29</v>
      </c>
      <c r="Q12" s="5" t="s">
        <v>40</v>
      </c>
      <c r="R12" s="6">
        <f>248+610.1+35444.5</f>
        <v>36302.6</v>
      </c>
      <c r="S12" s="11">
        <v>2018</v>
      </c>
      <c r="T12" s="11">
        <v>2020</v>
      </c>
      <c r="U12" s="5" t="s">
        <v>32</v>
      </c>
      <c r="V12" s="5" t="s">
        <v>66</v>
      </c>
      <c r="W12" s="7" t="s">
        <v>83</v>
      </c>
      <c r="X12" s="5" t="s">
        <v>33</v>
      </c>
      <c r="Y12" s="5" t="s">
        <v>68</v>
      </c>
      <c r="Z12" s="5" t="s">
        <v>31</v>
      </c>
      <c r="AA12" s="5" t="s">
        <v>34</v>
      </c>
      <c r="AB12" s="5" t="s">
        <v>35</v>
      </c>
      <c r="AC12" s="5" t="s">
        <v>84</v>
      </c>
    </row>
    <row r="13" spans="1:31" ht="189" x14ac:dyDescent="0.2">
      <c r="A13" s="16">
        <v>7</v>
      </c>
      <c r="B13" s="12" t="s">
        <v>85</v>
      </c>
      <c r="C13" s="5" t="s">
        <v>86</v>
      </c>
      <c r="D13" s="5" t="s">
        <v>87</v>
      </c>
      <c r="E13" s="5" t="s">
        <v>65</v>
      </c>
      <c r="F13" s="5" t="s">
        <v>25</v>
      </c>
      <c r="G13" s="5" t="s">
        <v>43</v>
      </c>
      <c r="H13" s="5" t="s">
        <v>26</v>
      </c>
      <c r="I13" s="13">
        <v>353768.2</v>
      </c>
      <c r="J13" s="6"/>
      <c r="K13" s="6">
        <f t="shared" si="0"/>
        <v>350473.10000000003</v>
      </c>
      <c r="L13" s="6" t="s">
        <v>38</v>
      </c>
      <c r="M13" s="5" t="s">
        <v>29</v>
      </c>
      <c r="N13" s="5" t="s">
        <v>40</v>
      </c>
      <c r="O13" s="6">
        <v>2902</v>
      </c>
      <c r="P13" s="5" t="s">
        <v>29</v>
      </c>
      <c r="Q13" s="5" t="s">
        <v>40</v>
      </c>
      <c r="R13" s="6">
        <v>393.1</v>
      </c>
      <c r="S13" s="11">
        <v>2011</v>
      </c>
      <c r="T13" s="11">
        <v>2021</v>
      </c>
      <c r="U13" s="5" t="s">
        <v>32</v>
      </c>
      <c r="V13" s="5" t="s">
        <v>66</v>
      </c>
      <c r="W13" s="7" t="s">
        <v>88</v>
      </c>
      <c r="X13" s="5" t="s">
        <v>33</v>
      </c>
      <c r="Y13" s="5" t="s">
        <v>68</v>
      </c>
      <c r="Z13" s="5" t="s">
        <v>31</v>
      </c>
      <c r="AA13" s="5" t="s">
        <v>34</v>
      </c>
      <c r="AB13" s="5" t="s">
        <v>35</v>
      </c>
      <c r="AC13" s="5" t="s">
        <v>89</v>
      </c>
    </row>
    <row r="14" spans="1:31" ht="157.5" x14ac:dyDescent="0.2">
      <c r="A14" s="17">
        <v>8</v>
      </c>
      <c r="B14" s="12" t="s">
        <v>90</v>
      </c>
      <c r="C14" s="5" t="s">
        <v>91</v>
      </c>
      <c r="D14" s="5" t="s">
        <v>92</v>
      </c>
      <c r="E14" s="5" t="s">
        <v>44</v>
      </c>
      <c r="F14" s="5" t="s">
        <v>25</v>
      </c>
      <c r="G14" s="5" t="s">
        <v>43</v>
      </c>
      <c r="H14" s="5" t="s">
        <v>26</v>
      </c>
      <c r="I14" s="13">
        <v>21038.33</v>
      </c>
      <c r="J14" s="6"/>
      <c r="K14" s="6">
        <f>I14-(O14+R14)</f>
        <v>19894.230000000003</v>
      </c>
      <c r="L14" s="6" t="s">
        <v>38</v>
      </c>
      <c r="M14" s="5" t="s">
        <v>29</v>
      </c>
      <c r="N14" s="5" t="s">
        <v>40</v>
      </c>
      <c r="O14" s="6">
        <v>828</v>
      </c>
      <c r="P14" s="5" t="s">
        <v>29</v>
      </c>
      <c r="Q14" s="5" t="s">
        <v>40</v>
      </c>
      <c r="R14" s="6">
        <v>316.10000000000002</v>
      </c>
      <c r="S14" s="11">
        <v>2011</v>
      </c>
      <c r="T14" s="11">
        <v>2019</v>
      </c>
      <c r="U14" s="5" t="s">
        <v>32</v>
      </c>
      <c r="V14" s="5" t="s">
        <v>66</v>
      </c>
      <c r="W14" s="7" t="s">
        <v>93</v>
      </c>
      <c r="X14" s="5" t="s">
        <v>33</v>
      </c>
      <c r="Y14" s="5" t="s">
        <v>68</v>
      </c>
      <c r="Z14" s="5" t="s">
        <v>31</v>
      </c>
      <c r="AA14" s="5" t="s">
        <v>34</v>
      </c>
      <c r="AB14" s="5" t="s">
        <v>35</v>
      </c>
      <c r="AC14" s="5" t="s">
        <v>94</v>
      </c>
    </row>
    <row r="15" spans="1:31" ht="189" x14ac:dyDescent="0.2">
      <c r="A15" s="16">
        <v>9</v>
      </c>
      <c r="B15" s="12" t="s">
        <v>95</v>
      </c>
      <c r="C15" s="5" t="s">
        <v>96</v>
      </c>
      <c r="D15" s="5" t="s">
        <v>97</v>
      </c>
      <c r="E15" s="5" t="s">
        <v>44</v>
      </c>
      <c r="F15" s="5" t="s">
        <v>25</v>
      </c>
      <c r="G15" s="5" t="s">
        <v>43</v>
      </c>
      <c r="H15" s="5" t="s">
        <v>26</v>
      </c>
      <c r="I15" s="13">
        <v>24118.400000000001</v>
      </c>
      <c r="J15" s="6"/>
      <c r="K15" s="6">
        <f>I15-R15</f>
        <v>23319.4</v>
      </c>
      <c r="L15" s="6" t="s">
        <v>38</v>
      </c>
      <c r="M15" s="5" t="s">
        <v>29</v>
      </c>
      <c r="N15" s="5" t="s">
        <v>40</v>
      </c>
      <c r="O15" s="6">
        <v>0</v>
      </c>
      <c r="P15" s="5" t="s">
        <v>29</v>
      </c>
      <c r="Q15" s="5" t="s">
        <v>40</v>
      </c>
      <c r="R15" s="6">
        <v>799</v>
      </c>
      <c r="S15" s="11">
        <v>2013</v>
      </c>
      <c r="T15" s="11">
        <v>2019</v>
      </c>
      <c r="U15" s="5" t="s">
        <v>32</v>
      </c>
      <c r="V15" s="5" t="s">
        <v>66</v>
      </c>
      <c r="W15" s="7" t="s">
        <v>98</v>
      </c>
      <c r="X15" s="5" t="s">
        <v>33</v>
      </c>
      <c r="Y15" s="5" t="s">
        <v>68</v>
      </c>
      <c r="Z15" s="5" t="s">
        <v>31</v>
      </c>
      <c r="AA15" s="5" t="s">
        <v>34</v>
      </c>
      <c r="AB15" s="5" t="s">
        <v>54</v>
      </c>
      <c r="AC15" s="5" t="s">
        <v>99</v>
      </c>
    </row>
    <row r="16" spans="1:31" ht="78.75" x14ac:dyDescent="0.2">
      <c r="A16" s="17">
        <v>10</v>
      </c>
      <c r="B16" s="12" t="s">
        <v>100</v>
      </c>
      <c r="C16" s="5" t="s">
        <v>101</v>
      </c>
      <c r="D16" s="5" t="s">
        <v>102</v>
      </c>
      <c r="E16" s="5" t="s">
        <v>44</v>
      </c>
      <c r="F16" s="5" t="s">
        <v>25</v>
      </c>
      <c r="G16" s="5" t="s">
        <v>103</v>
      </c>
      <c r="H16" s="5" t="s">
        <v>26</v>
      </c>
      <c r="I16" s="13">
        <v>26868.02</v>
      </c>
      <c r="J16" s="6"/>
      <c r="K16" s="6">
        <f>I16-(O16+R16)</f>
        <v>25976.52</v>
      </c>
      <c r="L16" s="6" t="s">
        <v>38</v>
      </c>
      <c r="M16" s="5" t="s">
        <v>29</v>
      </c>
      <c r="N16" s="5" t="s">
        <v>40</v>
      </c>
      <c r="O16" s="6">
        <v>742.4</v>
      </c>
      <c r="P16" s="5" t="s">
        <v>29</v>
      </c>
      <c r="Q16" s="5" t="s">
        <v>40</v>
      </c>
      <c r="R16" s="6">
        <v>149.1</v>
      </c>
      <c r="S16" s="11">
        <v>2012</v>
      </c>
      <c r="T16" s="11">
        <v>2020</v>
      </c>
      <c r="U16" s="5" t="s">
        <v>104</v>
      </c>
      <c r="V16" s="5" t="s">
        <v>27</v>
      </c>
      <c r="W16" s="7" t="s">
        <v>105</v>
      </c>
      <c r="X16" s="5" t="s">
        <v>33</v>
      </c>
      <c r="Y16" s="5" t="s">
        <v>30</v>
      </c>
      <c r="Z16" s="5" t="s">
        <v>31</v>
      </c>
      <c r="AA16" s="5" t="s">
        <v>34</v>
      </c>
      <c r="AB16" s="5" t="s">
        <v>35</v>
      </c>
      <c r="AC16" s="5" t="s">
        <v>79</v>
      </c>
    </row>
    <row r="17" spans="1:29" ht="78.75" x14ac:dyDescent="0.2">
      <c r="A17" s="16">
        <v>11</v>
      </c>
      <c r="B17" s="12" t="s">
        <v>106</v>
      </c>
      <c r="C17" s="5" t="s">
        <v>107</v>
      </c>
      <c r="D17" s="5" t="s">
        <v>108</v>
      </c>
      <c r="E17" s="5" t="s">
        <v>44</v>
      </c>
      <c r="F17" s="5" t="s">
        <v>25</v>
      </c>
      <c r="G17" s="5" t="s">
        <v>43</v>
      </c>
      <c r="H17" s="5" t="s">
        <v>26</v>
      </c>
      <c r="I17" s="13">
        <v>32801.620000000003</v>
      </c>
      <c r="J17" s="6"/>
      <c r="K17" s="6">
        <f>I17-(O17+R17)</f>
        <v>30741.72</v>
      </c>
      <c r="L17" s="6" t="s">
        <v>38</v>
      </c>
      <c r="M17" s="5" t="s">
        <v>29</v>
      </c>
      <c r="N17" s="5" t="s">
        <v>40</v>
      </c>
      <c r="O17" s="6">
        <v>1475</v>
      </c>
      <c r="P17" s="5" t="s">
        <v>29</v>
      </c>
      <c r="Q17" s="5" t="s">
        <v>40</v>
      </c>
      <c r="R17" s="6">
        <v>584.9</v>
      </c>
      <c r="S17" s="11">
        <v>2012</v>
      </c>
      <c r="T17" s="11">
        <v>2019</v>
      </c>
      <c r="U17" s="5" t="s">
        <v>32</v>
      </c>
      <c r="V17" s="5" t="s">
        <v>27</v>
      </c>
      <c r="W17" s="7" t="s">
        <v>105</v>
      </c>
      <c r="X17" s="5" t="s">
        <v>33</v>
      </c>
      <c r="Y17" s="5" t="s">
        <v>30</v>
      </c>
      <c r="Z17" s="5" t="s">
        <v>31</v>
      </c>
      <c r="AA17" s="5" t="s">
        <v>34</v>
      </c>
      <c r="AB17" s="5" t="s">
        <v>35</v>
      </c>
      <c r="AC17" s="5" t="s">
        <v>109</v>
      </c>
    </row>
    <row r="18" spans="1:29" ht="78.75" x14ac:dyDescent="0.2">
      <c r="A18" s="17">
        <v>12</v>
      </c>
      <c r="B18" s="12" t="s">
        <v>110</v>
      </c>
      <c r="C18" s="5" t="s">
        <v>111</v>
      </c>
      <c r="D18" s="5" t="s">
        <v>112</v>
      </c>
      <c r="E18" s="5" t="s">
        <v>44</v>
      </c>
      <c r="F18" s="5" t="s">
        <v>25</v>
      </c>
      <c r="G18" s="5" t="s">
        <v>43</v>
      </c>
      <c r="H18" s="5" t="s">
        <v>26</v>
      </c>
      <c r="I18" s="13">
        <v>109791.1</v>
      </c>
      <c r="J18" s="6"/>
      <c r="K18" s="6">
        <f>I18-(O18+R18)</f>
        <v>106299.5</v>
      </c>
      <c r="L18" s="6" t="s">
        <v>38</v>
      </c>
      <c r="M18" s="5" t="s">
        <v>29</v>
      </c>
      <c r="N18" s="5" t="s">
        <v>40</v>
      </c>
      <c r="O18" s="6">
        <v>3288</v>
      </c>
      <c r="P18" s="5" t="s">
        <v>29</v>
      </c>
      <c r="Q18" s="5" t="s">
        <v>40</v>
      </c>
      <c r="R18" s="6">
        <v>203.6</v>
      </c>
      <c r="S18" s="11">
        <v>2012</v>
      </c>
      <c r="T18" s="11">
        <v>2021</v>
      </c>
      <c r="U18" s="5" t="s">
        <v>32</v>
      </c>
      <c r="V18" s="5" t="s">
        <v>27</v>
      </c>
      <c r="W18" s="7" t="s">
        <v>113</v>
      </c>
      <c r="X18" s="5" t="s">
        <v>33</v>
      </c>
      <c r="Y18" s="5" t="s">
        <v>30</v>
      </c>
      <c r="Z18" s="5" t="s">
        <v>31</v>
      </c>
      <c r="AA18" s="5" t="s">
        <v>34</v>
      </c>
      <c r="AB18" s="5" t="s">
        <v>35</v>
      </c>
      <c r="AC18" s="5" t="s">
        <v>114</v>
      </c>
    </row>
    <row r="19" spans="1:29" ht="78.75" x14ac:dyDescent="0.2">
      <c r="A19" s="16">
        <v>13</v>
      </c>
      <c r="B19" s="12" t="s">
        <v>115</v>
      </c>
      <c r="C19" s="5" t="s">
        <v>116</v>
      </c>
      <c r="D19" s="5" t="s">
        <v>117</v>
      </c>
      <c r="E19" s="5" t="s">
        <v>44</v>
      </c>
      <c r="F19" s="5" t="s">
        <v>25</v>
      </c>
      <c r="G19" s="5" t="s">
        <v>43</v>
      </c>
      <c r="H19" s="5" t="s">
        <v>26</v>
      </c>
      <c r="I19" s="13"/>
      <c r="J19" s="6"/>
      <c r="K19" s="6"/>
      <c r="L19" s="6" t="s">
        <v>38</v>
      </c>
      <c r="M19" s="5" t="s">
        <v>29</v>
      </c>
      <c r="N19" s="5" t="s">
        <v>40</v>
      </c>
      <c r="O19" s="6">
        <v>0</v>
      </c>
      <c r="P19" s="5" t="s">
        <v>29</v>
      </c>
      <c r="Q19" s="5" t="s">
        <v>40</v>
      </c>
      <c r="R19" s="6">
        <v>0</v>
      </c>
      <c r="S19" s="11">
        <v>2014</v>
      </c>
      <c r="T19" s="11">
        <v>2020</v>
      </c>
      <c r="U19" s="5" t="s">
        <v>32</v>
      </c>
      <c r="V19" s="5" t="s">
        <v>66</v>
      </c>
      <c r="W19" s="7" t="s">
        <v>118</v>
      </c>
      <c r="X19" s="5" t="s">
        <v>33</v>
      </c>
      <c r="Y19" s="5"/>
      <c r="Z19" s="5" t="s">
        <v>31</v>
      </c>
      <c r="AA19" s="5" t="s">
        <v>34</v>
      </c>
      <c r="AB19" s="5" t="s">
        <v>35</v>
      </c>
      <c r="AC19" s="5" t="s">
        <v>119</v>
      </c>
    </row>
    <row r="20" spans="1:29" ht="63" x14ac:dyDescent="0.2">
      <c r="A20" s="17">
        <v>14</v>
      </c>
      <c r="B20" s="19" t="s">
        <v>120</v>
      </c>
      <c r="C20" s="5" t="s">
        <v>121</v>
      </c>
      <c r="D20" s="5" t="s">
        <v>50</v>
      </c>
      <c r="E20" s="5" t="s">
        <v>122</v>
      </c>
      <c r="F20" s="5" t="s">
        <v>25</v>
      </c>
      <c r="G20" s="5" t="s">
        <v>43</v>
      </c>
      <c r="H20" s="5" t="s">
        <v>26</v>
      </c>
      <c r="I20" s="13" t="s">
        <v>123</v>
      </c>
      <c r="J20" s="5"/>
      <c r="K20" s="20"/>
      <c r="L20" s="6" t="s">
        <v>124</v>
      </c>
      <c r="M20" s="5" t="s">
        <v>125</v>
      </c>
      <c r="N20" s="5" t="s">
        <v>126</v>
      </c>
      <c r="O20" s="20" t="s">
        <v>127</v>
      </c>
      <c r="P20" s="5" t="s">
        <v>29</v>
      </c>
      <c r="Q20" s="5" t="s">
        <v>40</v>
      </c>
      <c r="R20" s="20"/>
      <c r="S20" s="11">
        <v>2018</v>
      </c>
      <c r="T20" s="11">
        <v>2020</v>
      </c>
      <c r="U20" s="5" t="s">
        <v>32</v>
      </c>
      <c r="V20" s="5" t="s">
        <v>27</v>
      </c>
      <c r="W20" s="7" t="s">
        <v>128</v>
      </c>
      <c r="X20" s="5" t="s">
        <v>33</v>
      </c>
      <c r="Y20" s="5"/>
      <c r="Z20" s="5" t="s">
        <v>31</v>
      </c>
      <c r="AA20" s="5" t="s">
        <v>34</v>
      </c>
      <c r="AB20" s="5" t="s">
        <v>129</v>
      </c>
      <c r="AC20" s="5" t="s">
        <v>130</v>
      </c>
    </row>
  </sheetData>
  <sheetProtection formatCells="0" formatColumns="0" formatRows="0" insertColumns="0" insertRows="0" insertHyperlinks="0" deleteColumns="0" deleteRows="0" sort="0" autoFilter="0" pivotTables="0"/>
  <autoFilter ref="A6:AD8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Q7:Q20 X7:X9 L7:L20 AA7:AB20 N7:N20 W13 X10:Y11 X12:X20 Y16:Y19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20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2018-07-04T09:34:39Z</cp:lastPrinted>
  <dcterms:created xsi:type="dcterms:W3CDTF">2015-07-23T15:59:59Z</dcterms:created>
  <dcterms:modified xsi:type="dcterms:W3CDTF">2018-07-04T09:34:45Z</dcterms:modified>
</cp:coreProperties>
</file>