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523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<sst xmlns="http://schemas.openxmlformats.org/spreadsheetml/2006/main" count="37" uniqueCount="37">
  <si>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</si>
  <si>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</si>
  <si>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</si>
  <si>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</si>
  <si>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</si>
  <si>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</si>
  <si>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</si>
  <si>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</si>
  <si>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</si>
  <si>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</si>
  <si>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</si>
  <si>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</si>
  <si>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</si>
  <si>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</si>
  <si>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</si>
  <si>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</si>
  <si>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</si>
  <si>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</si>
  <si>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</si>
  <si>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</si>
  <si>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</si>
  <si>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</si>
  <si>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</si>
  <si>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</si>
  <si>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</si>
  <si>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</si>
  <si>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</si>
  <si>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</si>
  <si>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</si>
  <si>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</si>
  <si>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Яйца куриные, 10 шт</t>
  </si>
  <si>
    <t>Ср. цена по Саранпаулю</t>
  </si>
  <si>
    <t>Ср. цена по Светлому</t>
  </si>
  <si>
    <t>Ср. цена по Хулимсунту</t>
  </si>
  <si>
    <t>Темп прироста/ снижения,%</t>
  </si>
  <si>
    <t>Ср. цена по району</t>
  </si>
  <si>
    <t>по состоянию на 29 февраля 2024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</si>
</sst>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CE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2FEFD"/>
        <bgColor indexed="64"/>
      </patternFill>
    </fill>
    <fill>
      <patternFill patternType="solid">
        <fgColor rgb="FFC9FB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wrapText="1"/>
    </xf>
    <xf numFmtId="2" fontId="9" fillId="3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Fill="1" applyBorder="1" applyAlignment="1">
      <alignment vertical="top"/>
    </xf>
    <xf numFmtId="2" fontId="9" fillId="35" borderId="10" xfId="0" applyNumberFormat="1" applyFont="1" applyFill="1" applyBorder="1" applyAlignment="1">
      <alignment horizontal="center" vertical="center"/>
    </xf>
    <xf numFmtId="2" fontId="9" fillId="9" borderId="10" xfId="0" applyNumberFormat="1" applyFont="1" applyFill="1" applyBorder="1" applyAlignment="1">
      <alignment horizontal="center" vertical="center"/>
    </xf>
    <xf numFmtId="2" fontId="47" fillId="9" borderId="10" xfId="54" applyNumberFormat="1" applyFont="1" applyFill="1" applyBorder="1" applyAlignment="1">
      <alignment horizontal="center" vertical="center"/>
      <protection/>
    </xf>
    <xf numFmtId="2" fontId="9" fillId="9" borderId="11" xfId="0" applyNumberFormat="1" applyFont="1" applyFill="1" applyBorder="1" applyAlignment="1" applyProtection="1">
      <alignment horizontal="center" vertical="center"/>
      <protection locked="0"/>
    </xf>
    <xf numFmtId="2" fontId="9" fillId="9" borderId="12" xfId="0" applyNumberFormat="1" applyFont="1" applyFill="1" applyBorder="1" applyAlignment="1" applyProtection="1">
      <alignment horizontal="center" vertical="center"/>
      <protection locked="0"/>
    </xf>
    <xf numFmtId="2" fontId="9" fillId="9" borderId="10" xfId="0" applyNumberFormat="1" applyFont="1" applyFill="1" applyBorder="1" applyAlignment="1" applyProtection="1">
      <alignment horizontal="center" vertical="center"/>
      <protection locked="0"/>
    </xf>
    <xf numFmtId="2" fontId="10" fillId="9" borderId="10" xfId="0" applyNumberFormat="1" applyFont="1" applyFill="1" applyBorder="1" applyAlignment="1" applyProtection="1">
      <alignment horizontal="center" vertical="center"/>
      <protection locked="0"/>
    </xf>
    <xf numFmtId="2" fontId="48" fillId="9" borderId="10" xfId="0" applyNumberFormat="1" applyFont="1" applyFill="1" applyBorder="1" applyAlignment="1" applyProtection="1">
      <alignment horizontal="center" vertical="center"/>
      <protection locked="0"/>
    </xf>
    <xf numFmtId="14" fontId="5" fillId="15" borderId="13" xfId="0" applyNumberFormat="1" applyFont="1" applyFill="1" applyBorder="1" applyAlignment="1">
      <alignment horizontal="center" vertical="center" wrapText="1"/>
    </xf>
    <xf numFmtId="2" fontId="9" fillId="36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0" fontId="0" fillId="33" borderId="14" xfId="0" applyNumberFormat="1" applyFill="1" applyBorder="1" applyAlignment="1">
      <alignment horizontal="center"/>
    </xf>
    <xf numFmtId="0" fontId="0" fillId="33" borderId="15" xfId="0" applyNumberFormat="1" applyFill="1" applyBorder="1" applyAlignment="1">
      <alignment horizontal="center"/>
    </xf>
    <xf numFmtId="0" fontId="5" fillId="37" borderId="12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1" xfId="0" applyFill="1" applyBorder="1" applyAlignment="1">
      <alignment/>
    </xf>
    <xf numFmtId="0" fontId="5" fillId="38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="120" zoomScaleNormal="120" zoomScaleSheetLayoutView="100" workbookViewId="0" topLeftCell="A1">
      <selection activeCell="E26" sqref="E26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421875" style="0" customWidth="1"/>
    <col min="18" max="18" width="2.7109375" style="0" customWidth="1"/>
  </cols>
  <sheetData>
    <row r="1" spans="1:19" ht="22.5" customHeight="1">
      <c r="A1" s="5"/>
      <c r="B1" s="26" t="s">
        <v>29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"/>
      <c r="S1" s="2"/>
    </row>
    <row r="2" spans="1:19" ht="18.75">
      <c r="A2" s="5"/>
      <c r="B2" s="27" t="s">
        <v>3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"/>
      <c r="S2" s="2"/>
    </row>
    <row r="3" spans="1:19" ht="18.75" customHeight="1">
      <c r="A3" s="5"/>
      <c r="B3" s="27" t="s">
        <v>36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"/>
      <c r="S3" s="2"/>
    </row>
    <row r="4" spans="1:19" ht="29.25" customHeight="1">
      <c r="A4" s="35"/>
      <c r="B4" s="28" t="s">
        <v>0</v>
      </c>
      <c r="C4" s="36" t="s">
        <v>1</v>
      </c>
      <c r="D4" s="36"/>
      <c r="E4" s="36" t="s">
        <v>4</v>
      </c>
      <c r="F4" s="36"/>
      <c r="G4" s="36" t="s">
        <v>31</v>
      </c>
      <c r="H4" s="36"/>
      <c r="I4" s="36" t="s">
        <v>32</v>
      </c>
      <c r="J4" s="36"/>
      <c r="K4" s="36" t="s">
        <v>2</v>
      </c>
      <c r="L4" s="36"/>
      <c r="M4" s="36" t="s">
        <v>33</v>
      </c>
      <c r="N4" s="36"/>
      <c r="O4" s="23" t="s">
        <v>35</v>
      </c>
      <c r="P4" s="24"/>
      <c r="Q4" s="25" t="s">
        <v>34</v>
      </c>
      <c r="R4" s="2"/>
      <c r="S4" s="2"/>
    </row>
    <row r="5" spans="1:19" ht="19.5" customHeight="1">
      <c r="A5" s="35"/>
      <c r="B5" s="29"/>
      <c r="C5" s="18">
        <v>45322</v>
      </c>
      <c r="D5" s="18">
        <v>45351</v>
      </c>
      <c r="E5" s="18">
        <v>45322</v>
      </c>
      <c r="F5" s="18">
        <v>45351</v>
      </c>
      <c r="G5" s="18">
        <v>45322</v>
      </c>
      <c r="H5" s="18">
        <v>45351</v>
      </c>
      <c r="I5" s="18">
        <v>45322</v>
      </c>
      <c r="J5" s="18">
        <v>45351</v>
      </c>
      <c r="K5" s="18">
        <v>45322</v>
      </c>
      <c r="L5" s="18">
        <v>45351</v>
      </c>
      <c r="M5" s="18">
        <v>45322</v>
      </c>
      <c r="N5" s="18">
        <v>45351</v>
      </c>
      <c r="O5" s="18">
        <v>45322</v>
      </c>
      <c r="P5" s="18">
        <v>45351</v>
      </c>
      <c r="Q5" s="25"/>
      <c r="R5" s="2"/>
      <c r="S5" s="2"/>
    </row>
    <row r="6" spans="1:19" ht="15.75" customHeight="1">
      <c r="A6" s="21">
        <v>1</v>
      </c>
      <c r="B6" s="6" t="s">
        <v>7</v>
      </c>
      <c r="C6" s="11">
        <v>0</v>
      </c>
      <c r="D6" s="11">
        <v>0</v>
      </c>
      <c r="E6" s="12">
        <v>320</v>
      </c>
      <c r="F6" s="12">
        <v>320</v>
      </c>
      <c r="G6" s="13">
        <v>0</v>
      </c>
      <c r="H6" s="13">
        <v>0</v>
      </c>
      <c r="I6" s="11">
        <v>0</v>
      </c>
      <c r="J6" s="11">
        <v>0</v>
      </c>
      <c r="K6" s="14">
        <v>0</v>
      </c>
      <c r="L6" s="14">
        <v>0</v>
      </c>
      <c r="M6" s="15">
        <v>0</v>
      </c>
      <c r="N6" s="15">
        <v>0</v>
      </c>
      <c r="O6" s="10">
        <f>E6</f>
        <v>320</v>
      </c>
      <c r="P6" s="19">
        <f>F6</f>
        <v>320</v>
      </c>
      <c r="Q6" s="20">
        <f>P6/O6*100-100</f>
        <v>0</v>
      </c>
      <c r="S6" s="8"/>
    </row>
    <row r="7" spans="1:19" ht="15.75">
      <c r="A7" s="22">
        <v>2</v>
      </c>
      <c r="B7" s="6" t="s">
        <v>8</v>
      </c>
      <c r="C7" s="11">
        <v>0</v>
      </c>
      <c r="D7" s="11">
        <v>0</v>
      </c>
      <c r="E7" s="12">
        <v>460</v>
      </c>
      <c r="F7" s="12">
        <v>480</v>
      </c>
      <c r="G7" s="13">
        <v>0</v>
      </c>
      <c r="H7" s="13">
        <v>0</v>
      </c>
      <c r="I7" s="11">
        <v>0</v>
      </c>
      <c r="J7" s="11">
        <v>0</v>
      </c>
      <c r="K7" s="14">
        <v>0</v>
      </c>
      <c r="L7" s="14">
        <v>0</v>
      </c>
      <c r="M7" s="15">
        <v>0</v>
      </c>
      <c r="N7" s="15">
        <v>0</v>
      </c>
      <c r="O7" s="10">
        <f>AVERAGE(E7)</f>
        <v>460</v>
      </c>
      <c r="P7" s="19">
        <f>AVERAGE(F7)</f>
        <v>480</v>
      </c>
      <c r="Q7" s="20">
        <f>P7/O7*100-100</f>
        <v>4.347826086956516</v>
      </c>
      <c r="S7" s="8"/>
    </row>
    <row r="8" spans="1:19" ht="15.75" customHeight="1">
      <c r="A8" s="22">
        <v>3</v>
      </c>
      <c r="B8" s="6" t="s">
        <v>9</v>
      </c>
      <c r="C8" s="11">
        <v>0</v>
      </c>
      <c r="D8" s="11">
        <v>0</v>
      </c>
      <c r="E8" s="12">
        <v>0</v>
      </c>
      <c r="F8" s="12">
        <v>0</v>
      </c>
      <c r="G8" s="15">
        <v>0</v>
      </c>
      <c r="H8" s="15">
        <v>0</v>
      </c>
      <c r="I8" s="11">
        <v>0</v>
      </c>
      <c r="J8" s="11">
        <v>0</v>
      </c>
      <c r="K8" s="15">
        <v>0</v>
      </c>
      <c r="L8" s="15">
        <v>0</v>
      </c>
      <c r="M8" s="15">
        <v>0</v>
      </c>
      <c r="N8" s="15">
        <v>0</v>
      </c>
      <c r="O8" s="10">
        <v>0</v>
      </c>
      <c r="P8" s="19">
        <v>0</v>
      </c>
      <c r="Q8" s="20">
        <v>0</v>
      </c>
      <c r="S8" s="8"/>
    </row>
    <row r="9" spans="1:19" ht="15.75">
      <c r="A9" s="22">
        <v>4</v>
      </c>
      <c r="B9" s="6" t="s">
        <v>10</v>
      </c>
      <c r="C9" s="11">
        <v>323.3333333333333</v>
      </c>
      <c r="D9" s="11">
        <v>298</v>
      </c>
      <c r="E9" s="12">
        <v>320</v>
      </c>
      <c r="F9" s="12">
        <v>320</v>
      </c>
      <c r="G9" s="15">
        <v>376</v>
      </c>
      <c r="H9" s="15">
        <v>376</v>
      </c>
      <c r="I9" s="11">
        <v>262</v>
      </c>
      <c r="J9" s="11">
        <v>262</v>
      </c>
      <c r="K9" s="15">
        <v>0</v>
      </c>
      <c r="L9" s="15">
        <v>360</v>
      </c>
      <c r="M9" s="15">
        <v>370</v>
      </c>
      <c r="N9" s="15">
        <v>370</v>
      </c>
      <c r="O9" s="10">
        <f>(C9+E9+G9+I9+M9)/5</f>
        <v>330.26666666666665</v>
      </c>
      <c r="P9" s="19">
        <f>(D9+F9+H9+J9+L9+N9)/6</f>
        <v>331</v>
      </c>
      <c r="Q9" s="20">
        <f>P9/O9*100-100</f>
        <v>0.22204279370205882</v>
      </c>
      <c r="S9" s="8"/>
    </row>
    <row r="10" spans="1:19" ht="15.75" customHeight="1">
      <c r="A10" s="22">
        <v>5</v>
      </c>
      <c r="B10" s="6" t="s">
        <v>11</v>
      </c>
      <c r="C10" s="11">
        <v>275</v>
      </c>
      <c r="D10" s="11">
        <v>275</v>
      </c>
      <c r="E10" s="12">
        <v>385.5</v>
      </c>
      <c r="F10" s="12">
        <v>415.5</v>
      </c>
      <c r="G10" s="15">
        <v>0</v>
      </c>
      <c r="H10" s="15">
        <v>0</v>
      </c>
      <c r="I10" s="11">
        <v>221.5</v>
      </c>
      <c r="J10" s="11">
        <v>221.5</v>
      </c>
      <c r="K10" s="15">
        <v>300</v>
      </c>
      <c r="L10" s="15">
        <v>300</v>
      </c>
      <c r="M10" s="15">
        <v>0</v>
      </c>
      <c r="N10" s="15">
        <v>0</v>
      </c>
      <c r="O10" s="10">
        <f>AVERAGE(C10,E10,I10,K10)</f>
        <v>295.5</v>
      </c>
      <c r="P10" s="19">
        <f>(D10+F10+J10+L10)/4</f>
        <v>303</v>
      </c>
      <c r="Q10" s="20">
        <f>P10/O10*100-100</f>
        <v>2.53807106598984</v>
      </c>
      <c r="S10" s="8"/>
    </row>
    <row r="11" spans="1:19" ht="15.75">
      <c r="A11" s="22">
        <v>6</v>
      </c>
      <c r="B11" s="6" t="s">
        <v>12</v>
      </c>
      <c r="C11" s="11">
        <v>606.6666666666666</v>
      </c>
      <c r="D11" s="11">
        <v>966.5933333333332</v>
      </c>
      <c r="E11" s="12">
        <v>848.5</v>
      </c>
      <c r="F11" s="12">
        <v>953</v>
      </c>
      <c r="G11" s="15">
        <v>990</v>
      </c>
      <c r="H11" s="15">
        <v>1080</v>
      </c>
      <c r="I11" s="11">
        <v>1033.5</v>
      </c>
      <c r="J11" s="11">
        <v>1035</v>
      </c>
      <c r="K11" s="15">
        <v>1100</v>
      </c>
      <c r="L11" s="15">
        <v>1100</v>
      </c>
      <c r="M11" s="15">
        <v>900</v>
      </c>
      <c r="N11" s="15">
        <v>900</v>
      </c>
      <c r="O11" s="10">
        <f>(C11+E11+G11+I11+K11+M11)/6</f>
        <v>913.111111111111</v>
      </c>
      <c r="P11" s="19">
        <f>(D11+F11+H11+J11+L11+N11)/6</f>
        <v>1005.7655555555556</v>
      </c>
      <c r="Q11" s="20">
        <f>P11/O11*100-100</f>
        <v>10.147116086639102</v>
      </c>
      <c r="S11" s="8"/>
    </row>
    <row r="12" spans="1:19" ht="15.75" customHeight="1">
      <c r="A12" s="22">
        <v>7</v>
      </c>
      <c r="B12" s="6" t="s">
        <v>13</v>
      </c>
      <c r="C12" s="11">
        <v>122.78333333333335</v>
      </c>
      <c r="D12" s="11">
        <v>128.78333333333333</v>
      </c>
      <c r="E12" s="12">
        <v>139</v>
      </c>
      <c r="F12" s="12">
        <v>144.5</v>
      </c>
      <c r="G12" s="15">
        <v>150</v>
      </c>
      <c r="H12" s="15">
        <v>150</v>
      </c>
      <c r="I12" s="11">
        <v>181.5</v>
      </c>
      <c r="J12" s="11">
        <v>181.5</v>
      </c>
      <c r="K12" s="15">
        <v>180</v>
      </c>
      <c r="L12" s="15">
        <v>180</v>
      </c>
      <c r="M12" s="15">
        <v>190</v>
      </c>
      <c r="N12" s="15">
        <v>180</v>
      </c>
      <c r="O12" s="10">
        <f>(C12+E12+G12+I12+K12+M12)/6</f>
        <v>160.54722222222222</v>
      </c>
      <c r="P12" s="19">
        <f>(D12+F12+H12+J12+L12+N12)/6</f>
        <v>160.79722222222222</v>
      </c>
      <c r="Q12" s="20">
        <f>P12/O12*100-100</f>
        <v>0.15571742477982298</v>
      </c>
      <c r="S12" s="8"/>
    </row>
    <row r="13" spans="1:19" ht="31.5">
      <c r="A13" s="22">
        <v>8</v>
      </c>
      <c r="B13" s="6" t="s">
        <v>14</v>
      </c>
      <c r="C13" s="11">
        <v>0</v>
      </c>
      <c r="D13" s="11">
        <v>0</v>
      </c>
      <c r="E13" s="12">
        <v>0</v>
      </c>
      <c r="F13" s="12">
        <v>0</v>
      </c>
      <c r="G13" s="15">
        <v>0</v>
      </c>
      <c r="H13" s="15">
        <v>0</v>
      </c>
      <c r="I13" s="11">
        <v>0</v>
      </c>
      <c r="J13" s="11">
        <v>0</v>
      </c>
      <c r="K13" s="15">
        <v>0</v>
      </c>
      <c r="L13" s="15">
        <v>0</v>
      </c>
      <c r="M13" s="16">
        <v>0</v>
      </c>
      <c r="N13" s="16">
        <v>0</v>
      </c>
      <c r="O13" s="10">
        <f>AVERAGE(K13)</f>
        <v>0</v>
      </c>
      <c r="P13" s="19">
        <f>L13</f>
        <v>0</v>
      </c>
      <c r="Q13" s="20">
        <v>0</v>
      </c>
      <c r="S13" s="8"/>
    </row>
    <row r="14" spans="1:19" ht="31.5" customHeight="1">
      <c r="A14" s="22">
        <v>9</v>
      </c>
      <c r="B14" s="6" t="s">
        <v>15</v>
      </c>
      <c r="C14" s="11">
        <v>94.60000000000001</v>
      </c>
      <c r="D14" s="11">
        <v>86.66666666666667</v>
      </c>
      <c r="E14" s="12">
        <v>95.5</v>
      </c>
      <c r="F14" s="12">
        <v>77.5</v>
      </c>
      <c r="G14" s="15">
        <v>93</v>
      </c>
      <c r="H14" s="15">
        <v>115</v>
      </c>
      <c r="I14" s="11">
        <v>102.5</v>
      </c>
      <c r="J14" s="11">
        <v>99</v>
      </c>
      <c r="K14" s="15">
        <v>135</v>
      </c>
      <c r="L14" s="15">
        <v>135</v>
      </c>
      <c r="M14" s="16">
        <v>130</v>
      </c>
      <c r="N14" s="16">
        <v>140</v>
      </c>
      <c r="O14" s="10">
        <f>(C14+E14+G14+I14+K14+M14)/6</f>
        <v>108.43333333333334</v>
      </c>
      <c r="P14" s="19">
        <f>(D14+F14+H14+J14+L14+N14)/6</f>
        <v>108.86111111111113</v>
      </c>
      <c r="Q14" s="20">
        <f>P14/O14*100-100</f>
        <v>0.394507633978904</v>
      </c>
      <c r="S14" s="8"/>
    </row>
    <row r="15" spans="1:19" ht="15.75">
      <c r="A15" s="22">
        <v>10</v>
      </c>
      <c r="B15" s="6" t="s">
        <v>30</v>
      </c>
      <c r="C15" s="11">
        <v>158</v>
      </c>
      <c r="D15" s="11">
        <v>154.46666666666667</v>
      </c>
      <c r="E15" s="12">
        <v>136.5</v>
      </c>
      <c r="F15" s="12">
        <v>134.5</v>
      </c>
      <c r="G15" s="15">
        <v>0</v>
      </c>
      <c r="H15" s="15">
        <v>0</v>
      </c>
      <c r="I15" s="11">
        <v>199</v>
      </c>
      <c r="J15" s="11">
        <v>0</v>
      </c>
      <c r="K15" s="15">
        <v>180</v>
      </c>
      <c r="L15" s="15">
        <v>180</v>
      </c>
      <c r="M15" s="16">
        <v>150</v>
      </c>
      <c r="N15" s="16">
        <v>200</v>
      </c>
      <c r="O15" s="10">
        <f>(C15+E15+I15+K15+M15)/5</f>
        <v>164.7</v>
      </c>
      <c r="P15" s="19">
        <f>(D15+F15+L15+N15)/4</f>
        <v>167.24166666666667</v>
      </c>
      <c r="Q15" s="20">
        <f>P15/O15*100-100</f>
        <v>1.5432098765432158</v>
      </c>
      <c r="S15" s="8"/>
    </row>
    <row r="16" spans="1:19" ht="15.75" customHeight="1">
      <c r="A16" s="22">
        <v>11</v>
      </c>
      <c r="B16" s="6" t="s">
        <v>16</v>
      </c>
      <c r="C16" s="11">
        <v>98.88333333333333</v>
      </c>
      <c r="D16" s="11">
        <v>95.51666666666665</v>
      </c>
      <c r="E16" s="12">
        <v>82.5</v>
      </c>
      <c r="F16" s="12">
        <v>80</v>
      </c>
      <c r="G16" s="15">
        <v>0</v>
      </c>
      <c r="H16" s="15">
        <v>101</v>
      </c>
      <c r="I16" s="11">
        <v>90.5</v>
      </c>
      <c r="J16" s="11">
        <v>90.5</v>
      </c>
      <c r="K16" s="15">
        <v>120</v>
      </c>
      <c r="L16" s="15">
        <v>100</v>
      </c>
      <c r="M16" s="15">
        <v>120</v>
      </c>
      <c r="N16" s="15">
        <v>120</v>
      </c>
      <c r="O16" s="10">
        <f>(C16+E16+I16+K16+M16)/5</f>
        <v>102.37666666666667</v>
      </c>
      <c r="P16" s="19">
        <f>(D16+F16+H16+J16+L16+N16)/6</f>
        <v>97.83611111111111</v>
      </c>
      <c r="Q16" s="20">
        <f aca="true" t="shared" si="0" ref="Q9:Q26">P16/O16*100-100</f>
        <v>-4.435146897622076</v>
      </c>
      <c r="S16" s="8"/>
    </row>
    <row r="17" spans="1:19" ht="15.75">
      <c r="A17" s="22">
        <v>12</v>
      </c>
      <c r="B17" s="6" t="s">
        <v>6</v>
      </c>
      <c r="C17" s="11">
        <v>857.3333333333334</v>
      </c>
      <c r="D17" s="11">
        <v>811.11</v>
      </c>
      <c r="E17" s="12">
        <v>1406</v>
      </c>
      <c r="F17" s="12">
        <v>1406</v>
      </c>
      <c r="G17" s="15">
        <v>1300</v>
      </c>
      <c r="H17" s="15">
        <v>1300</v>
      </c>
      <c r="I17" s="11">
        <v>1175</v>
      </c>
      <c r="J17" s="11">
        <v>1175</v>
      </c>
      <c r="K17" s="15">
        <v>900</v>
      </c>
      <c r="L17" s="15">
        <v>900</v>
      </c>
      <c r="M17" s="15">
        <v>1240</v>
      </c>
      <c r="N17" s="15">
        <v>1240</v>
      </c>
      <c r="O17" s="10">
        <f>(C17+E17+G17+I17+K17+M17)/6</f>
        <v>1146.388888888889</v>
      </c>
      <c r="P17" s="19">
        <f>(D17+F17+H17+J17+L17+N17)/6</f>
        <v>1138.6850000000002</v>
      </c>
      <c r="Q17" s="20">
        <f t="shared" si="0"/>
        <v>-0.67201356917856</v>
      </c>
      <c r="S17" s="8"/>
    </row>
    <row r="18" spans="1:19" ht="15.75" customHeight="1">
      <c r="A18" s="22">
        <v>13</v>
      </c>
      <c r="B18" s="6" t="s">
        <v>5</v>
      </c>
      <c r="C18" s="11">
        <v>23</v>
      </c>
      <c r="D18" s="11">
        <v>23</v>
      </c>
      <c r="E18" s="12">
        <v>20.5</v>
      </c>
      <c r="F18" s="12">
        <v>19.5</v>
      </c>
      <c r="G18" s="15">
        <v>0</v>
      </c>
      <c r="H18" s="15">
        <v>20</v>
      </c>
      <c r="I18" s="11">
        <v>25</v>
      </c>
      <c r="J18" s="11">
        <v>25</v>
      </c>
      <c r="K18" s="15">
        <v>30</v>
      </c>
      <c r="L18" s="15">
        <v>30</v>
      </c>
      <c r="M18" s="15">
        <v>30</v>
      </c>
      <c r="N18" s="15">
        <v>30</v>
      </c>
      <c r="O18" s="10">
        <f>(C18+E18+I18+K18+M18)/5</f>
        <v>25.7</v>
      </c>
      <c r="P18" s="19">
        <f>(D18+F18+H18+J18+L18+N18)/6</f>
        <v>24.583333333333332</v>
      </c>
      <c r="Q18" s="20">
        <f>P18/O18*100-100</f>
        <v>-4.345006485084312</v>
      </c>
      <c r="S18" s="8"/>
    </row>
    <row r="19" spans="1:19" ht="15.75">
      <c r="A19" s="22">
        <v>14</v>
      </c>
      <c r="B19" s="6" t="s">
        <v>17</v>
      </c>
      <c r="C19" s="11">
        <v>49.52333333333333</v>
      </c>
      <c r="D19" s="11">
        <v>56.76666666666667</v>
      </c>
      <c r="E19" s="12">
        <v>58</v>
      </c>
      <c r="F19" s="12">
        <v>51.5</v>
      </c>
      <c r="G19" s="15">
        <v>60</v>
      </c>
      <c r="H19" s="15">
        <v>60</v>
      </c>
      <c r="I19" s="11">
        <v>71.5</v>
      </c>
      <c r="J19" s="11">
        <v>71.5</v>
      </c>
      <c r="K19" s="15">
        <v>85</v>
      </c>
      <c r="L19" s="15">
        <v>85</v>
      </c>
      <c r="M19" s="15">
        <v>100</v>
      </c>
      <c r="N19" s="15">
        <v>100</v>
      </c>
      <c r="O19" s="10">
        <f>(C19+E19+G19+I19+K19+M19)/6</f>
        <v>70.67055555555555</v>
      </c>
      <c r="P19" s="19">
        <f>(D19+F19+H19+J19+L19+N19)/6</f>
        <v>70.79444444444444</v>
      </c>
      <c r="Q19" s="20">
        <f>P19/O19*100-100</f>
        <v>0.17530481813108167</v>
      </c>
      <c r="S19" s="8"/>
    </row>
    <row r="20" spans="1:19" ht="15.75" customHeight="1">
      <c r="A20" s="22">
        <v>15</v>
      </c>
      <c r="B20" s="6" t="s">
        <v>18</v>
      </c>
      <c r="C20" s="11">
        <v>81.435</v>
      </c>
      <c r="D20" s="11">
        <v>81.435</v>
      </c>
      <c r="E20" s="12">
        <v>103.3</v>
      </c>
      <c r="F20" s="12">
        <v>103.3</v>
      </c>
      <c r="G20" s="15">
        <v>60</v>
      </c>
      <c r="H20" s="15">
        <v>60</v>
      </c>
      <c r="I20" s="11">
        <v>0</v>
      </c>
      <c r="J20" s="11">
        <v>0</v>
      </c>
      <c r="K20" s="15">
        <v>0</v>
      </c>
      <c r="L20" s="15">
        <v>0</v>
      </c>
      <c r="M20" s="15">
        <v>85</v>
      </c>
      <c r="N20" s="15">
        <v>85</v>
      </c>
      <c r="O20" s="10">
        <f>(C20+E20+G20+M20)/4</f>
        <v>82.43375</v>
      </c>
      <c r="P20" s="19">
        <f>(D20+F20+H20+N20)/4</f>
        <v>82.43375</v>
      </c>
      <c r="Q20" s="20">
        <f t="shared" si="0"/>
        <v>0</v>
      </c>
      <c r="S20" s="8"/>
    </row>
    <row r="21" spans="1:19" ht="31.5">
      <c r="A21" s="22">
        <v>16</v>
      </c>
      <c r="B21" s="6" t="s">
        <v>19</v>
      </c>
      <c r="C21" s="11">
        <v>82.835</v>
      </c>
      <c r="D21" s="11">
        <v>82.835</v>
      </c>
      <c r="E21" s="12">
        <v>92</v>
      </c>
      <c r="F21" s="12">
        <v>97.1</v>
      </c>
      <c r="G21" s="15">
        <v>80</v>
      </c>
      <c r="H21" s="15">
        <v>80</v>
      </c>
      <c r="I21" s="11">
        <v>0</v>
      </c>
      <c r="J21" s="11">
        <v>0</v>
      </c>
      <c r="K21" s="15">
        <v>100</v>
      </c>
      <c r="L21" s="15">
        <v>100</v>
      </c>
      <c r="M21" s="15">
        <v>85</v>
      </c>
      <c r="N21" s="15">
        <v>85</v>
      </c>
      <c r="O21" s="10">
        <f>(C21+E21+G21+K21+M21)/5</f>
        <v>87.967</v>
      </c>
      <c r="P21" s="19">
        <f>(D21+F21+H21+L21+N21)/5</f>
        <v>88.987</v>
      </c>
      <c r="Q21" s="20">
        <f>P21/O21*100-100</f>
        <v>1.159525731240123</v>
      </c>
      <c r="S21" s="8"/>
    </row>
    <row r="22" spans="1:19" ht="15.75" customHeight="1">
      <c r="A22" s="22">
        <v>17</v>
      </c>
      <c r="B22" s="6" t="s">
        <v>20</v>
      </c>
      <c r="C22" s="11">
        <v>114.82</v>
      </c>
      <c r="D22" s="11">
        <v>121.60000000000001</v>
      </c>
      <c r="E22" s="12">
        <v>103</v>
      </c>
      <c r="F22" s="12">
        <v>131.5</v>
      </c>
      <c r="G22" s="15">
        <v>125</v>
      </c>
      <c r="H22" s="15">
        <v>125</v>
      </c>
      <c r="I22" s="11">
        <v>149.375</v>
      </c>
      <c r="J22" s="11">
        <v>149.375</v>
      </c>
      <c r="K22" s="15">
        <v>120</v>
      </c>
      <c r="L22" s="15">
        <v>120</v>
      </c>
      <c r="M22" s="15">
        <v>175</v>
      </c>
      <c r="N22" s="15">
        <v>187.5</v>
      </c>
      <c r="O22" s="10">
        <f>(C22+E22+G22+I22+K22+M22)/6</f>
        <v>131.19916666666666</v>
      </c>
      <c r="P22" s="19">
        <f>(D22+F22+H22+J22+L22+N22)/6</f>
        <v>139.1625</v>
      </c>
      <c r="Q22" s="20">
        <f>P22/O22*100-100</f>
        <v>6.069652373300144</v>
      </c>
      <c r="S22" s="8"/>
    </row>
    <row r="23" spans="1:19" ht="15.75">
      <c r="A23" s="22">
        <v>18</v>
      </c>
      <c r="B23" s="6" t="s">
        <v>21</v>
      </c>
      <c r="C23" s="11">
        <v>118.125</v>
      </c>
      <c r="D23" s="11">
        <v>78</v>
      </c>
      <c r="E23" s="12">
        <v>86</v>
      </c>
      <c r="F23" s="12">
        <v>81.5</v>
      </c>
      <c r="G23" s="15">
        <v>70</v>
      </c>
      <c r="H23" s="15">
        <v>93.75</v>
      </c>
      <c r="I23" s="11">
        <v>68.5</v>
      </c>
      <c r="J23" s="11">
        <v>68.5</v>
      </c>
      <c r="K23" s="15">
        <v>80</v>
      </c>
      <c r="L23" s="15">
        <v>80</v>
      </c>
      <c r="M23" s="15">
        <v>100</v>
      </c>
      <c r="N23" s="15">
        <v>100</v>
      </c>
      <c r="O23" s="10">
        <f>(C23+E23+G23+I23+K23+M23)/6</f>
        <v>87.10416666666667</v>
      </c>
      <c r="P23" s="19">
        <f>(D23+F23+H23+J23+L23+N23)/6</f>
        <v>83.625</v>
      </c>
      <c r="Q23" s="20">
        <f>P23/O23*100-100</f>
        <v>-3.9942597464721388</v>
      </c>
      <c r="S23" s="8"/>
    </row>
    <row r="24" spans="1:19" ht="15.75" customHeight="1">
      <c r="A24" s="22">
        <v>74.66</v>
      </c>
      <c r="B24" s="6" t="s">
        <v>22</v>
      </c>
      <c r="C24" s="11">
        <v>112.39999999999999</v>
      </c>
      <c r="D24" s="11">
        <v>92.39999999999999</v>
      </c>
      <c r="E24" s="12">
        <v>94</v>
      </c>
      <c r="F24" s="12">
        <v>75.5</v>
      </c>
      <c r="G24" s="15">
        <v>0</v>
      </c>
      <c r="H24" s="15">
        <v>76</v>
      </c>
      <c r="I24" s="11">
        <v>119.445</v>
      </c>
      <c r="J24" s="11">
        <v>119.445</v>
      </c>
      <c r="K24" s="15">
        <v>170</v>
      </c>
      <c r="L24" s="15">
        <v>170</v>
      </c>
      <c r="M24" s="15">
        <v>187.5</v>
      </c>
      <c r="N24" s="15">
        <v>187.5</v>
      </c>
      <c r="O24" s="10">
        <f>(C24+E24+I24+K24+M24)/5</f>
        <v>136.669</v>
      </c>
      <c r="P24" s="19">
        <f>(D24+F24+H24+J24+L24+N24)/6</f>
        <v>120.14083333333333</v>
      </c>
      <c r="Q24" s="20">
        <f>P24/O24*100-100</f>
        <v>-12.093574012151024</v>
      </c>
      <c r="S24" s="8"/>
    </row>
    <row r="25" spans="1:19" ht="15.75">
      <c r="A25" s="22">
        <v>20</v>
      </c>
      <c r="B25" s="6" t="s">
        <v>23</v>
      </c>
      <c r="C25" s="11">
        <v>142.5</v>
      </c>
      <c r="D25" s="11">
        <v>131.75</v>
      </c>
      <c r="E25" s="12">
        <v>83</v>
      </c>
      <c r="F25" s="12">
        <v>79</v>
      </c>
      <c r="G25" s="15">
        <v>90</v>
      </c>
      <c r="H25" s="15">
        <v>90</v>
      </c>
      <c r="I25" s="11">
        <v>197.5</v>
      </c>
      <c r="J25" s="11">
        <v>197.5</v>
      </c>
      <c r="K25" s="15">
        <v>140</v>
      </c>
      <c r="L25" s="15">
        <v>140</v>
      </c>
      <c r="M25" s="15">
        <v>250</v>
      </c>
      <c r="N25" s="15">
        <v>222</v>
      </c>
      <c r="O25" s="10">
        <f>(C25+E25+G25+I25+K25+M25)/6</f>
        <v>150.5</v>
      </c>
      <c r="P25" s="19">
        <f>(D25+F25+H25+J25+L25+N25)/6</f>
        <v>143.375</v>
      </c>
      <c r="Q25" s="20">
        <f t="shared" si="0"/>
        <v>-4.734219269102994</v>
      </c>
      <c r="S25" s="8"/>
    </row>
    <row r="26" spans="1:19" ht="15.75" customHeight="1">
      <c r="A26" s="22">
        <v>21</v>
      </c>
      <c r="B26" s="6" t="s">
        <v>24</v>
      </c>
      <c r="C26" s="11">
        <v>41.5</v>
      </c>
      <c r="D26" s="11">
        <v>36.5</v>
      </c>
      <c r="E26" s="12">
        <v>33</v>
      </c>
      <c r="F26" s="12">
        <v>32</v>
      </c>
      <c r="G26" s="15">
        <v>0</v>
      </c>
      <c r="H26" s="15">
        <v>0</v>
      </c>
      <c r="I26" s="11">
        <v>0</v>
      </c>
      <c r="J26" s="11">
        <v>52</v>
      </c>
      <c r="K26" s="15">
        <v>65</v>
      </c>
      <c r="L26" s="15">
        <v>65</v>
      </c>
      <c r="M26" s="15">
        <v>60</v>
      </c>
      <c r="N26" s="15">
        <v>60</v>
      </c>
      <c r="O26" s="10">
        <f>(C26+E26+K26+M26)/4</f>
        <v>49.875</v>
      </c>
      <c r="P26" s="19">
        <f>(D26+F26+J26+L26+N26)/5</f>
        <v>49.1</v>
      </c>
      <c r="Q26" s="20">
        <f>P26/O26*100-100</f>
        <v>-1.553884711779446</v>
      </c>
      <c r="S26" s="8"/>
    </row>
    <row r="27" spans="1:19" ht="15.75">
      <c r="A27" s="22">
        <v>22</v>
      </c>
      <c r="B27" s="6" t="s">
        <v>25</v>
      </c>
      <c r="C27" s="11">
        <v>56.5</v>
      </c>
      <c r="D27" s="11">
        <v>53</v>
      </c>
      <c r="E27" s="12">
        <v>45</v>
      </c>
      <c r="F27" s="12">
        <v>40</v>
      </c>
      <c r="G27" s="15">
        <v>0</v>
      </c>
      <c r="H27" s="15">
        <v>0</v>
      </c>
      <c r="I27" s="11">
        <v>0</v>
      </c>
      <c r="J27" s="11">
        <v>35</v>
      </c>
      <c r="K27" s="15">
        <v>60</v>
      </c>
      <c r="L27" s="15">
        <v>60</v>
      </c>
      <c r="M27" s="15">
        <v>60</v>
      </c>
      <c r="N27" s="15">
        <v>60</v>
      </c>
      <c r="O27" s="10">
        <f>(C27+E27+K27+M27)/4</f>
        <v>55.375</v>
      </c>
      <c r="P27" s="19">
        <f>(D27+F27+J27+L27+N27)/5</f>
        <v>49.6</v>
      </c>
      <c r="Q27" s="20">
        <f>P27/O27*100-100</f>
        <v>-10.42889390519187</v>
      </c>
      <c r="S27" s="8"/>
    </row>
    <row r="28" spans="1:19" ht="15.75" customHeight="1">
      <c r="A28" s="22">
        <v>23</v>
      </c>
      <c r="B28" s="6" t="s">
        <v>26</v>
      </c>
      <c r="C28" s="11">
        <v>46</v>
      </c>
      <c r="D28" s="11">
        <v>41.5</v>
      </c>
      <c r="E28" s="12">
        <v>38.5</v>
      </c>
      <c r="F28" s="12">
        <v>44</v>
      </c>
      <c r="G28" s="15">
        <v>40</v>
      </c>
      <c r="H28" s="15">
        <v>40</v>
      </c>
      <c r="I28" s="11">
        <v>45</v>
      </c>
      <c r="J28" s="11">
        <v>45</v>
      </c>
      <c r="K28" s="15">
        <v>60</v>
      </c>
      <c r="L28" s="15">
        <v>60</v>
      </c>
      <c r="M28" s="15">
        <v>60</v>
      </c>
      <c r="N28" s="15">
        <v>60</v>
      </c>
      <c r="O28" s="10">
        <f>(C28+E28+I28+K28+M28)/5</f>
        <v>49.9</v>
      </c>
      <c r="P28" s="19">
        <f>(D28+F28+H28+J28+L28+N28)/6</f>
        <v>48.416666666666664</v>
      </c>
      <c r="Q28" s="20">
        <f>P28/O28*100-100</f>
        <v>-2.972611890447567</v>
      </c>
      <c r="S28" s="8"/>
    </row>
    <row r="29" spans="1:19" ht="15.75">
      <c r="A29" s="22">
        <v>24</v>
      </c>
      <c r="B29" s="6" t="s">
        <v>27</v>
      </c>
      <c r="C29" s="11">
        <v>57</v>
      </c>
      <c r="D29" s="11">
        <v>59.5</v>
      </c>
      <c r="E29" s="12">
        <v>0</v>
      </c>
      <c r="F29" s="12">
        <v>0</v>
      </c>
      <c r="G29" s="15">
        <v>54</v>
      </c>
      <c r="H29" s="15">
        <v>0</v>
      </c>
      <c r="I29" s="11">
        <v>0</v>
      </c>
      <c r="J29" s="11">
        <v>0</v>
      </c>
      <c r="K29" s="15">
        <v>75</v>
      </c>
      <c r="L29" s="15">
        <v>75</v>
      </c>
      <c r="M29" s="17">
        <v>60</v>
      </c>
      <c r="N29" s="17">
        <v>60</v>
      </c>
      <c r="O29" s="10">
        <f>(C29+G29+K29+M29)/4</f>
        <v>61.5</v>
      </c>
      <c r="P29" s="19">
        <f>(D29+L29+N29)/3</f>
        <v>64.83333333333333</v>
      </c>
      <c r="Q29" s="20">
        <f>P29/O29*100-100</f>
        <v>5.420054200541983</v>
      </c>
      <c r="S29" s="8"/>
    </row>
    <row r="30" spans="1:19" ht="15.75" customHeight="1">
      <c r="A30" s="22">
        <v>25</v>
      </c>
      <c r="B30" s="6" t="s">
        <v>28</v>
      </c>
      <c r="C30" s="11">
        <v>130.5</v>
      </c>
      <c r="D30" s="11">
        <v>112</v>
      </c>
      <c r="E30" s="12">
        <v>110</v>
      </c>
      <c r="F30" s="12">
        <v>110</v>
      </c>
      <c r="G30" s="15">
        <v>204</v>
      </c>
      <c r="H30" s="15">
        <v>125</v>
      </c>
      <c r="I30" s="11">
        <v>172.5</v>
      </c>
      <c r="J30" s="11">
        <v>175</v>
      </c>
      <c r="K30" s="15">
        <v>200</v>
      </c>
      <c r="L30" s="15">
        <v>180</v>
      </c>
      <c r="M30" s="15">
        <v>180</v>
      </c>
      <c r="N30" s="15">
        <v>150</v>
      </c>
      <c r="O30" s="10">
        <f>(C30+E30+G30+I30+K30+M30)/6</f>
        <v>166.16666666666666</v>
      </c>
      <c r="P30" s="19">
        <f>(D30+F30+H30+J30+L30+N30)/6</f>
        <v>142</v>
      </c>
      <c r="Q30" s="20">
        <f>P30/O30*100-100</f>
        <v>-14.543630892678024</v>
      </c>
      <c r="S30" s="8"/>
    </row>
    <row r="31" spans="1:16" s="1" customFormat="1" ht="57" customHeight="1">
      <c r="A31" s="32"/>
      <c r="B31" s="33"/>
      <c r="C31" s="3"/>
      <c r="D31" s="3"/>
      <c r="E31" s="3"/>
      <c r="F31" s="3"/>
      <c r="G31" s="3"/>
      <c r="H31" s="3"/>
      <c r="I31" s="7"/>
      <c r="J31" s="3"/>
      <c r="K31" s="3"/>
      <c r="L31" s="3"/>
      <c r="M31" s="3"/>
      <c r="N31" s="3"/>
      <c r="O31" s="9"/>
      <c r="P31" s="3"/>
    </row>
    <row r="32" spans="1:16" s="1" customFormat="1" ht="16.5" customHeight="1">
      <c r="A32" s="34"/>
      <c r="B32" s="3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30"/>
      <c r="B33" s="3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M4:N4"/>
    <mergeCell ref="A33:B33"/>
    <mergeCell ref="A31:B31"/>
    <mergeCell ref="A32:B32"/>
    <mergeCell ref="A4:A5"/>
    <mergeCell ref="K4:L4"/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 Диана Валерьевна</cp:lastModifiedBy>
  <cp:lastPrinted>2024-02-27T09:20:40Z</cp:lastPrinted>
  <dcterms:created xsi:type="dcterms:W3CDTF">1996-10-08T23:32:33Z</dcterms:created>
  <dcterms:modified xsi:type="dcterms:W3CDTF">2024-02-27T10:38:49Z</dcterms:modified>
  <cp:category/>
  <cp:version/>
  <cp:contentType/>
  <cp:contentStatus/>
</cp:coreProperties>
</file>