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752" activeTab="1"/>
  </bookViews>
  <sheets>
    <sheet name="Приложение 1" sheetId="3" r:id="rId1"/>
    <sheet name="Приложение 2" sheetId="5" r:id="rId2"/>
  </sheets>
  <definedNames>
    <definedName name="_xlnm._FilterDatabase" localSheetId="0" hidden="1">'Приложение 1'!$A$12:$G$204</definedName>
  </definedNames>
  <calcPr calcId="144525"/>
</workbook>
</file>

<file path=xl/calcChain.xml><?xml version="1.0" encoding="utf-8"?>
<calcChain xmlns="http://schemas.openxmlformats.org/spreadsheetml/2006/main">
  <c r="G10" i="5" l="1"/>
  <c r="G9" i="5"/>
  <c r="G7" i="5"/>
  <c r="G8" i="5"/>
  <c r="E103" i="3" l="1"/>
  <c r="F103" i="3"/>
  <c r="D103" i="3"/>
  <c r="F195" i="3" l="1"/>
  <c r="G146" i="3" l="1"/>
  <c r="G204" i="3" l="1"/>
  <c r="E198" i="3"/>
  <c r="F198" i="3"/>
  <c r="D198" i="3"/>
  <c r="G198" i="3" s="1"/>
  <c r="G195" i="3"/>
  <c r="F192" i="3"/>
  <c r="E192" i="3"/>
  <c r="D192" i="3"/>
  <c r="F186" i="3"/>
  <c r="E186" i="3"/>
  <c r="D186" i="3"/>
  <c r="G183" i="3"/>
  <c r="G182" i="3"/>
  <c r="G181" i="3"/>
  <c r="E180" i="3"/>
  <c r="F180" i="3"/>
  <c r="D180" i="3"/>
  <c r="F174" i="3"/>
  <c r="E174" i="3"/>
  <c r="D174" i="3"/>
  <c r="F168" i="3"/>
  <c r="E168" i="3"/>
  <c r="D168" i="3"/>
  <c r="E162" i="3"/>
  <c r="F162" i="3"/>
  <c r="D162" i="3"/>
  <c r="G163" i="3"/>
  <c r="G162" i="3"/>
  <c r="G158" i="3"/>
  <c r="G156" i="3"/>
  <c r="F97" i="3"/>
  <c r="E97" i="3"/>
  <c r="D97" i="3"/>
  <c r="F91" i="3"/>
  <c r="E91" i="3"/>
  <c r="D91" i="3"/>
  <c r="G85" i="3"/>
  <c r="G86" i="3"/>
  <c r="G87" i="3"/>
  <c r="F84" i="3"/>
  <c r="E84" i="3"/>
  <c r="D84" i="3"/>
  <c r="G73" i="3"/>
  <c r="F78" i="3"/>
  <c r="E78" i="3"/>
  <c r="D78" i="3"/>
  <c r="G75" i="3"/>
  <c r="G74" i="3"/>
  <c r="F72" i="3"/>
  <c r="E72" i="3"/>
  <c r="D72" i="3"/>
  <c r="G68" i="3"/>
  <c r="G67" i="3"/>
  <c r="F65" i="3"/>
  <c r="E65" i="3"/>
  <c r="D65" i="3"/>
  <c r="D59" i="3"/>
  <c r="F59" i="3"/>
  <c r="G59" i="3" s="1"/>
  <c r="E57" i="3"/>
  <c r="E109" i="3" s="1"/>
  <c r="E123" i="3" s="1"/>
  <c r="E136" i="3" s="1"/>
  <c r="F57" i="3"/>
  <c r="D57" i="3"/>
  <c r="D109" i="3" s="1"/>
  <c r="D123" i="3" s="1"/>
  <c r="D136" i="3" s="1"/>
  <c r="F53" i="3"/>
  <c r="F105" i="3" s="1"/>
  <c r="F119" i="3" s="1"/>
  <c r="F132" i="3" s="1"/>
  <c r="F54" i="3"/>
  <c r="F106" i="3" s="1"/>
  <c r="F120" i="3" s="1"/>
  <c r="F133" i="3" s="1"/>
  <c r="F55" i="3"/>
  <c r="F107" i="3" s="1"/>
  <c r="F121" i="3" s="1"/>
  <c r="F134" i="3" s="1"/>
  <c r="F56" i="3"/>
  <c r="F108" i="3" s="1"/>
  <c r="F122" i="3" s="1"/>
  <c r="F135" i="3" s="1"/>
  <c r="F52" i="3"/>
  <c r="F104" i="3" s="1"/>
  <c r="F118" i="3" s="1"/>
  <c r="F131" i="3" s="1"/>
  <c r="E53" i="3"/>
  <c r="E105" i="3" s="1"/>
  <c r="E119" i="3" s="1"/>
  <c r="E132" i="3" s="1"/>
  <c r="E54" i="3"/>
  <c r="E106" i="3" s="1"/>
  <c r="E120" i="3" s="1"/>
  <c r="E133" i="3" s="1"/>
  <c r="E55" i="3"/>
  <c r="E107" i="3" s="1"/>
  <c r="E121" i="3" s="1"/>
  <c r="E134" i="3" s="1"/>
  <c r="E56" i="3"/>
  <c r="E108" i="3" s="1"/>
  <c r="E122" i="3" s="1"/>
  <c r="E135" i="3" s="1"/>
  <c r="E52" i="3"/>
  <c r="E104" i="3" s="1"/>
  <c r="E118" i="3" s="1"/>
  <c r="E131" i="3" s="1"/>
  <c r="D53" i="3"/>
  <c r="D105" i="3" s="1"/>
  <c r="D119" i="3" s="1"/>
  <c r="D132" i="3" s="1"/>
  <c r="D54" i="3"/>
  <c r="D106" i="3" s="1"/>
  <c r="D120" i="3" s="1"/>
  <c r="D133" i="3" s="1"/>
  <c r="D55" i="3"/>
  <c r="D107" i="3" s="1"/>
  <c r="D121" i="3" s="1"/>
  <c r="D134" i="3" s="1"/>
  <c r="D56" i="3"/>
  <c r="D108" i="3" s="1"/>
  <c r="D122" i="3" s="1"/>
  <c r="D135" i="3" s="1"/>
  <c r="D52" i="3"/>
  <c r="D104" i="3" s="1"/>
  <c r="D118" i="3" s="1"/>
  <c r="D131" i="3" s="1"/>
  <c r="F33" i="3"/>
  <c r="D33" i="3"/>
  <c r="G54" i="3"/>
  <c r="G53" i="3"/>
  <c r="G62" i="3"/>
  <c r="G61" i="3"/>
  <c r="E59" i="3"/>
  <c r="G26" i="3"/>
  <c r="G42" i="3"/>
  <c r="G39" i="3"/>
  <c r="G34" i="3"/>
  <c r="E33" i="3"/>
  <c r="G30" i="3"/>
  <c r="G29" i="3"/>
  <c r="G27" i="3"/>
  <c r="G22" i="3"/>
  <c r="G20" i="3"/>
  <c r="E130" i="3" l="1"/>
  <c r="G57" i="3"/>
  <c r="G180" i="3"/>
  <c r="G192" i="3"/>
  <c r="D130" i="3"/>
  <c r="G84" i="3"/>
  <c r="F109" i="3"/>
  <c r="F123" i="3" s="1"/>
  <c r="E117" i="3"/>
  <c r="D117" i="3"/>
  <c r="F117" i="3"/>
  <c r="G65" i="3"/>
  <c r="G72" i="3"/>
  <c r="D51" i="3"/>
  <c r="F51" i="3"/>
  <c r="E51" i="3"/>
  <c r="G52" i="3"/>
  <c r="G33" i="3"/>
  <c r="D111" i="3"/>
  <c r="F111" i="3"/>
  <c r="F136" i="3" l="1"/>
  <c r="F130" i="3" s="1"/>
  <c r="G123" i="3"/>
  <c r="G51" i="3"/>
  <c r="F144" i="3"/>
  <c r="E144" i="3"/>
  <c r="G152" i="3"/>
  <c r="F124" i="3"/>
  <c r="E124" i="3"/>
  <c r="D124" i="3"/>
  <c r="G141" i="3"/>
  <c r="G140" i="3"/>
  <c r="G133" i="3"/>
  <c r="G132" i="3"/>
  <c r="G131" i="3"/>
  <c r="G17" i="3"/>
  <c r="G120" i="3" l="1"/>
  <c r="G118" i="3"/>
  <c r="G130" i="3"/>
  <c r="G119" i="3"/>
  <c r="E111" i="3"/>
  <c r="G14" i="3"/>
  <c r="G138" i="3"/>
  <c r="G150" i="3"/>
  <c r="G105" i="3" l="1"/>
  <c r="G109" i="3"/>
  <c r="G106" i="3"/>
  <c r="G104" i="3"/>
  <c r="G117" i="3"/>
  <c r="G103" i="3" l="1"/>
  <c r="E45" i="3"/>
</calcChain>
</file>

<file path=xl/sharedStrings.xml><?xml version="1.0" encoding="utf-8"?>
<sst xmlns="http://schemas.openxmlformats.org/spreadsheetml/2006/main" count="283" uniqueCount="100">
  <si>
    <t>№ п/п</t>
  </si>
  <si>
    <t>Всего</t>
  </si>
  <si>
    <t>всего</t>
  </si>
  <si>
    <t>федеральный бюджет</t>
  </si>
  <si>
    <t>бюджет автономного округа</t>
  </si>
  <si>
    <t>иные источники финансирования</t>
  </si>
  <si>
    <t>Источники финансирования</t>
  </si>
  <si>
    <t>1.1.</t>
  </si>
  <si>
    <t>Всего по муниципальной программе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</si>
  <si>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</si>
  <si>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</si>
  <si>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</si>
  <si>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</si>
  <si>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</si>
  <si>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№ структурного элемента (основного мероприятия)</t>
  </si>
  <si>
    <t>Структурный элемент (основное мероприятие) муниципальной программы</t>
  </si>
  <si>
    <t>Сумма, тыс. рублей</t>
  </si>
  <si>
    <t xml:space="preserve">предусмотрено бюджетом </t>
  </si>
  <si>
    <t>бюджет района</t>
  </si>
  <si>
    <t>в том числе софинансирование</t>
  </si>
  <si>
    <t>СОГЛАСОВАНО:</t>
  </si>
  <si>
    <t>кассовые расходы за отчетный период</t>
  </si>
  <si>
    <t xml:space="preserve">                                                                                                                                   (Ф.И.О.)                                   (подпись) </t>
  </si>
  <si>
    <t>Единица измерения</t>
  </si>
  <si>
    <t>Базовый показатель</t>
  </si>
  <si>
    <t>поступило средств за отчетный период</t>
  </si>
  <si>
    <t>Процент исполнения</t>
  </si>
  <si>
    <t>Наименование целевого показателя  муниципальной программы</t>
  </si>
  <si>
    <t>Предусмотрено на отчетный год</t>
  </si>
  <si>
    <t>Выполнено  за отчетный год</t>
  </si>
  <si>
    <t xml:space="preserve">Приложение 1 </t>
  </si>
  <si>
    <t>Отчет об освоении финансовых средств муниципальной программы за 2021 год</t>
  </si>
  <si>
    <t xml:space="preserve">Процент исполнения </t>
  </si>
  <si>
    <t>Приложение 2</t>
  </si>
  <si>
    <r>
      <t>Отчет о достижении целевых показателей муниципальной программы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2021 год</t>
    </r>
  </si>
  <si>
    <t>1.</t>
  </si>
  <si>
    <t>2.</t>
  </si>
  <si>
    <t>Наименование муниципальной программы "Профилактика правонарушений и обеспечение отдельных прав граждан в Березовском районе"</t>
  </si>
  <si>
    <t>Ответственный исполнитель муниципальной программы - Отдел по организации деятельности комиссий администрации Березовского района</t>
  </si>
  <si>
    <t>Подпрограмма 1 Профилактика правонарушений</t>
  </si>
  <si>
    <t>Обеспечение функционирования и развития систем видеонаблюдения в сфере общественного порядка</t>
  </si>
  <si>
    <t>1.2.</t>
  </si>
  <si>
    <t>Создание условий для деятельности народных дружин</t>
  </si>
  <si>
    <t>бюджет городских (сельских) поселений</t>
  </si>
  <si>
    <t>1.3.</t>
  </si>
  <si>
    <t>Обеспечение деятельности административной комиссий</t>
  </si>
  <si>
    <t>1.4.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</si>
  <si>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</si>
  <si>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1.5.</t>
  </si>
  <si>
    <t>Организация и проведение мероприятий, направленных на профилактику правонарушений</t>
  </si>
  <si>
    <t>1.6.</t>
  </si>
  <si>
    <t>Профилактика рецидивных преступлений</t>
  </si>
  <si>
    <t>Подпрограмма 2. Профилактика незаконного оборота и потребления наркотических средств 
и психотропных веществ</t>
  </si>
  <si>
    <t>2.1.</t>
  </si>
  <si>
    <t>Мероприятия, направленные на профилактику незаконного оборота и потребления наркотических средств и психотропных веществ.</t>
  </si>
  <si>
    <t>Итого по подпрограмме I</t>
  </si>
  <si>
    <t>Итого по подпрограмме II</t>
  </si>
  <si>
    <t>Подпрограмма 3. Создание условий для выполнения функций, направленных на обеспечение прав и законных интересов 
жителей района в отдельных сферах жизнедеятельности</t>
  </si>
  <si>
    <t>3.1.</t>
  </si>
  <si>
    <t>3.2.</t>
  </si>
  <si>
    <t>Реализация переданных государственных полномочий по государственной регистрации актов гражданского состояния</t>
  </si>
  <si>
    <t xml:space="preserve">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районе, прогноза общественно-политической ситуации </t>
  </si>
  <si>
    <t>Итого по подпрограмме III</t>
  </si>
  <si>
    <t>Подпрограмма 4. Обеспечение защиты прав потребителей</t>
  </si>
  <si>
    <t>4.1.</t>
  </si>
  <si>
    <t>Мероприятия, направленные на правовое просвещение и правовое информирование потребителей, профилактику потребительских споров</t>
  </si>
  <si>
    <t>Итого по подпрограмме IV</t>
  </si>
  <si>
    <t xml:space="preserve">Ответственный исполнитель
(Администрация Березовского района: отдел по организации деятельности комиссий)
</t>
  </si>
  <si>
    <t>Соисполнитель 1 (Комитет образования администрации Березовского района)</t>
  </si>
  <si>
    <t>Соисполнитель 2 (Комитет культуры администрации Березовского района)</t>
  </si>
  <si>
    <t>Соисполнитель 3 (Комитет спорта и молодежной политики администрации Березовского района)</t>
  </si>
  <si>
    <t>Соисполнитель 4 (Администрация Березовского района: управление делами)</t>
  </si>
  <si>
    <t xml:space="preserve">Соисполнитель 5
(Администрация Березовского района: Комитет по экономической политике
</t>
  </si>
  <si>
    <t xml:space="preserve">Соисполнитель 6
(Администрация Березовского района: информационно-аналитический отдел)
</t>
  </si>
  <si>
    <t xml:space="preserve">Соисполнитель 7
(администрация Березовского района: отдел ЗАГС)
</t>
  </si>
  <si>
    <t xml:space="preserve">Соисполнитель 8
(Администрация Березовского района отдел информатизации, защиты информации и связи)
</t>
  </si>
  <si>
    <t xml:space="preserve">Соисполнитель 9
(Муниципальное казенное учреждение «Управление гражданской защиты населения Березовского района»)
</t>
  </si>
  <si>
    <t xml:space="preserve">Соисполнитель 10
(Городские (сельские) поселения Березовского района)
</t>
  </si>
  <si>
    <t>Наименование муниципальной программы "Профилактика правоанрушений и обеспечение отдельных прав граждан в Березовском районе"</t>
  </si>
  <si>
    <t>Ответственный исполнитель муниципальной программы - отдел по организации деятельности комиссий администрации Березовского района</t>
  </si>
  <si>
    <t>Уровень преступности (число зарегистрированных преступлений на 100 тыс. человек населения)</t>
  </si>
  <si>
    <t>Доля общеуголовных преступлений, совершенных на улице, в числе зарегистрированных общеуголовных преступлений</t>
  </si>
  <si>
    <t>%</t>
  </si>
  <si>
    <t>3.</t>
  </si>
  <si>
    <t>Общая распространенность наркомании (на 100 тыс. населения)</t>
  </si>
  <si>
    <t>ед.</t>
  </si>
  <si>
    <t>4.</t>
  </si>
  <si>
    <t>Количество форм непосредственного осуществления местного самоуправления и участия населения в осуществлении местного самоуправления в муниципальном образовании и случаев их применения</t>
  </si>
  <si>
    <t>5.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</si>
  <si>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</si>
  <si>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Заведующий отделом по организации деятельности комиссий  _________________  Леонов С.С.</t>
  </si>
  <si>
    <t xml:space="preserve">Исполнитель: гланый специалист отдела по организации деятельности комиссий Поштеная И.И. тел. 2-31-36 </t>
  </si>
  <si>
    <t xml:space="preserve">                                                                                                                                                      (подпись)</t>
  </si>
  <si>
    <t>Заведующий отделом по организации деятельности комиссий - Леонов С.С.  ________________</t>
  </si>
  <si>
    <t xml:space="preserve">Должностное лицо,  ответственное за составление формы       -       Поштеная И.И.              ____________________ </t>
  </si>
  <si>
    <t>Заведующий отделом по бухгалтерскому учету и отчетности</t>
  </si>
  <si>
    <t xml:space="preserve">Бухгалтерская служба главного распорядителя бюджетных средств:                                                                                                                                                              </t>
  </si>
  <si>
    <t>Ануфриева Т.В.</t>
  </si>
  <si>
    <t xml:space="preserve">                                                                                                     (должность)                                                    (Ф.И.О.)                                             (подпись)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</si>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</sst>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3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9" fontId="5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5" fillId="2" borderId="1" xfId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/>
    </xf>
    <xf numFmtId="0" fontId="7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3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15"/>
  <sheetViews>
    <sheetView topLeftCell="A191" zoomScaleNormal="100" workbookViewId="0">
      <selection activeCell="M211" sqref="M211"/>
    </sheetView>
  </sheetViews>
  <sheetFormatPr defaultRowHeight="15" x14ac:dyDescent="0.25"/>
  <cols>
    <col min="2" max="2" width="26.140625" customWidth="1"/>
    <col min="3" max="3" width="30.42578125" customWidth="1"/>
    <col min="4" max="4" width="13.85546875" customWidth="1"/>
    <col min="5" max="5" width="13.28515625" customWidth="1"/>
    <col min="6" max="7" width="12.85546875" customWidth="1"/>
  </cols>
  <sheetData>
    <row r="1" spans="1:8" x14ac:dyDescent="0.25">
      <c r="D1" s="1"/>
      <c r="E1" s="1"/>
      <c r="F1" s="1"/>
      <c r="G1" s="3"/>
    </row>
    <row r="2" spans="1:8" ht="20.25" customHeight="1" x14ac:dyDescent="0.25">
      <c r="C2" s="67" t="s">
        <v>30</v>
      </c>
      <c r="D2" s="67"/>
      <c r="E2" s="67"/>
      <c r="F2" s="67"/>
      <c r="G2" s="67"/>
    </row>
    <row r="3" spans="1:8" ht="12" hidden="1" customHeight="1" x14ac:dyDescent="0.25">
      <c r="D3" s="14"/>
      <c r="E3" s="14"/>
      <c r="F3" s="14"/>
      <c r="G3" s="14"/>
    </row>
    <row r="4" spans="1:8" hidden="1" x14ac:dyDescent="0.25">
      <c r="D4" s="1"/>
      <c r="E4" s="1"/>
      <c r="F4" s="1"/>
      <c r="G4" s="3"/>
    </row>
    <row r="5" spans="1:8" x14ac:dyDescent="0.25">
      <c r="A5" s="69" t="s">
        <v>31</v>
      </c>
      <c r="B5" s="69"/>
      <c r="C5" s="69"/>
      <c r="D5" s="69"/>
      <c r="E5" s="69"/>
      <c r="F5" s="69"/>
      <c r="G5" s="69"/>
    </row>
    <row r="6" spans="1:8" x14ac:dyDescent="0.25">
      <c r="A6" s="8"/>
      <c r="B6" s="2"/>
      <c r="C6" s="2"/>
      <c r="D6" s="2"/>
      <c r="E6" s="2"/>
      <c r="F6" s="2"/>
      <c r="G6" s="13"/>
    </row>
    <row r="7" spans="1:8" ht="38.25" customHeight="1" x14ac:dyDescent="0.25">
      <c r="A7" s="70" t="s">
        <v>37</v>
      </c>
      <c r="B7" s="70"/>
      <c r="C7" s="70"/>
      <c r="D7" s="70"/>
      <c r="E7" s="70"/>
      <c r="F7" s="70"/>
      <c r="G7" s="70"/>
      <c r="H7" s="30"/>
    </row>
    <row r="8" spans="1:8" ht="34.5" customHeight="1" x14ac:dyDescent="0.25">
      <c r="A8" s="71" t="s">
        <v>38</v>
      </c>
      <c r="B8" s="71"/>
      <c r="C8" s="71"/>
      <c r="D8" s="71"/>
      <c r="E8" s="71"/>
      <c r="F8" s="71"/>
      <c r="G8" s="71"/>
    </row>
    <row r="9" spans="1:8" x14ac:dyDescent="0.25">
      <c r="A9" s="6"/>
      <c r="B9" s="7"/>
      <c r="C9" s="7"/>
      <c r="D9" s="7"/>
      <c r="E9" s="7"/>
      <c r="F9" s="7"/>
      <c r="G9" s="7"/>
    </row>
    <row r="10" spans="1:8" ht="57.75" customHeight="1" x14ac:dyDescent="0.25">
      <c r="A10" s="60" t="s">
        <v>14</v>
      </c>
      <c r="B10" s="64" t="s">
        <v>15</v>
      </c>
      <c r="C10" s="60" t="s">
        <v>6</v>
      </c>
      <c r="D10" s="60" t="s">
        <v>16</v>
      </c>
      <c r="E10" s="60"/>
      <c r="F10" s="60"/>
      <c r="G10" s="60" t="s">
        <v>32</v>
      </c>
    </row>
    <row r="11" spans="1:8" ht="51" x14ac:dyDescent="0.25">
      <c r="A11" s="60"/>
      <c r="B11" s="64"/>
      <c r="C11" s="60"/>
      <c r="D11" s="9" t="s">
        <v>17</v>
      </c>
      <c r="E11" s="9" t="s">
        <v>25</v>
      </c>
      <c r="F11" s="9" t="s">
        <v>21</v>
      </c>
      <c r="G11" s="60"/>
    </row>
    <row r="12" spans="1:8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</row>
    <row r="13" spans="1:8" x14ac:dyDescent="0.25">
      <c r="A13" s="60" t="s">
        <v>39</v>
      </c>
      <c r="B13" s="60"/>
      <c r="C13" s="60"/>
      <c r="D13" s="60"/>
      <c r="E13" s="60"/>
      <c r="F13" s="60"/>
      <c r="G13" s="60"/>
    </row>
    <row r="14" spans="1:8" x14ac:dyDescent="0.25">
      <c r="A14" s="60" t="s">
        <v>7</v>
      </c>
      <c r="B14" s="72" t="s">
        <v>40</v>
      </c>
      <c r="C14" s="10" t="s">
        <v>2</v>
      </c>
      <c r="D14" s="24">
        <v>750.7</v>
      </c>
      <c r="E14" s="24">
        <v>750.7</v>
      </c>
      <c r="F14" s="24">
        <v>728.9</v>
      </c>
      <c r="G14" s="26">
        <f>F14/D14</f>
        <v>0.97096043692553613</v>
      </c>
    </row>
    <row r="15" spans="1:8" x14ac:dyDescent="0.25">
      <c r="A15" s="60"/>
      <c r="B15" s="73"/>
      <c r="C15" s="10" t="s">
        <v>3</v>
      </c>
      <c r="D15" s="24">
        <v>0</v>
      </c>
      <c r="E15" s="24">
        <v>0</v>
      </c>
      <c r="F15" s="24">
        <v>0</v>
      </c>
      <c r="G15" s="26"/>
    </row>
    <row r="16" spans="1:8" ht="18.75" customHeight="1" x14ac:dyDescent="0.25">
      <c r="A16" s="60"/>
      <c r="B16" s="73"/>
      <c r="C16" s="10" t="s">
        <v>4</v>
      </c>
      <c r="D16" s="24">
        <v>0</v>
      </c>
      <c r="E16" s="24">
        <v>0</v>
      </c>
      <c r="F16" s="24">
        <v>0</v>
      </c>
      <c r="G16" s="26"/>
    </row>
    <row r="17" spans="1:7" x14ac:dyDescent="0.25">
      <c r="A17" s="60"/>
      <c r="B17" s="73"/>
      <c r="C17" s="10" t="s">
        <v>18</v>
      </c>
      <c r="D17" s="24">
        <v>750.7</v>
      </c>
      <c r="E17" s="24">
        <v>750.7</v>
      </c>
      <c r="F17" s="24">
        <v>728.9</v>
      </c>
      <c r="G17" s="26">
        <f t="shared" ref="G17" si="0">F17/D17</f>
        <v>0.97096043692553613</v>
      </c>
    </row>
    <row r="18" spans="1:7" ht="18.75" customHeight="1" x14ac:dyDescent="0.25">
      <c r="A18" s="60"/>
      <c r="B18" s="73"/>
      <c r="C18" s="15" t="s">
        <v>19</v>
      </c>
      <c r="D18" s="25">
        <v>0</v>
      </c>
      <c r="E18" s="25">
        <v>0</v>
      </c>
      <c r="F18" s="25">
        <v>0</v>
      </c>
      <c r="G18" s="27"/>
    </row>
    <row r="19" spans="1:7" x14ac:dyDescent="0.25">
      <c r="A19" s="60"/>
      <c r="B19" s="74"/>
      <c r="C19" s="10" t="s">
        <v>5</v>
      </c>
      <c r="D19" s="24">
        <v>0</v>
      </c>
      <c r="E19" s="24">
        <v>0</v>
      </c>
      <c r="F19" s="24">
        <v>0</v>
      </c>
      <c r="G19" s="26"/>
    </row>
    <row r="20" spans="1:7" ht="15" customHeight="1" x14ac:dyDescent="0.25">
      <c r="A20" s="72" t="s">
        <v>41</v>
      </c>
      <c r="B20" s="72" t="s">
        <v>42</v>
      </c>
      <c r="C20" s="10" t="s">
        <v>2</v>
      </c>
      <c r="D20" s="24">
        <v>188.7</v>
      </c>
      <c r="E20" s="24">
        <v>188.7</v>
      </c>
      <c r="F20" s="24">
        <v>188.7</v>
      </c>
      <c r="G20" s="26">
        <f>F20/D20</f>
        <v>1</v>
      </c>
    </row>
    <row r="21" spans="1:7" x14ac:dyDescent="0.25">
      <c r="A21" s="73"/>
      <c r="B21" s="73"/>
      <c r="C21" s="10" t="s">
        <v>3</v>
      </c>
      <c r="D21" s="24">
        <v>0</v>
      </c>
      <c r="E21" s="24">
        <v>0</v>
      </c>
      <c r="F21" s="24">
        <v>0</v>
      </c>
      <c r="G21" s="26"/>
    </row>
    <row r="22" spans="1:7" ht="18.75" customHeight="1" x14ac:dyDescent="0.25">
      <c r="A22" s="73"/>
      <c r="B22" s="73"/>
      <c r="C22" s="10" t="s">
        <v>4</v>
      </c>
      <c r="D22" s="24">
        <v>150.9</v>
      </c>
      <c r="E22" s="24">
        <v>150.9</v>
      </c>
      <c r="F22" s="24">
        <v>150.9</v>
      </c>
      <c r="G22" s="26">
        <f t="shared" ref="G22:G26" si="1">F22/D22</f>
        <v>1</v>
      </c>
    </row>
    <row r="23" spans="1:7" x14ac:dyDescent="0.25">
      <c r="A23" s="73"/>
      <c r="B23" s="73"/>
      <c r="C23" s="10" t="s">
        <v>18</v>
      </c>
      <c r="D23" s="24">
        <v>0</v>
      </c>
      <c r="E23" s="24">
        <v>0</v>
      </c>
      <c r="F23" s="24">
        <v>0</v>
      </c>
      <c r="G23" s="26"/>
    </row>
    <row r="24" spans="1:7" ht="18.75" customHeight="1" x14ac:dyDescent="0.25">
      <c r="A24" s="73"/>
      <c r="B24" s="73"/>
      <c r="C24" s="15" t="s">
        <v>19</v>
      </c>
      <c r="D24" s="25">
        <v>0</v>
      </c>
      <c r="E24" s="25">
        <v>0</v>
      </c>
      <c r="F24" s="25">
        <v>0</v>
      </c>
      <c r="G24" s="27"/>
    </row>
    <row r="25" spans="1:7" x14ac:dyDescent="0.25">
      <c r="A25" s="73"/>
      <c r="B25" s="73"/>
      <c r="C25" s="10" t="s">
        <v>5</v>
      </c>
      <c r="D25" s="24">
        <v>0</v>
      </c>
      <c r="E25" s="24">
        <v>0</v>
      </c>
      <c r="F25" s="24">
        <v>0</v>
      </c>
      <c r="G25" s="26"/>
    </row>
    <row r="26" spans="1:7" ht="25.5" x14ac:dyDescent="0.25">
      <c r="A26" s="74"/>
      <c r="B26" s="74"/>
      <c r="C26" s="10" t="s">
        <v>43</v>
      </c>
      <c r="D26" s="24">
        <v>37.799999999999997</v>
      </c>
      <c r="E26" s="24">
        <v>37.799999999999997</v>
      </c>
      <c r="F26" s="24">
        <v>37.799999999999997</v>
      </c>
      <c r="G26" s="26">
        <f t="shared" si="1"/>
        <v>1</v>
      </c>
    </row>
    <row r="27" spans="1:7" x14ac:dyDescent="0.25">
      <c r="A27" s="60" t="s">
        <v>44</v>
      </c>
      <c r="B27" s="75" t="s">
        <v>45</v>
      </c>
      <c r="C27" s="10" t="s">
        <v>2</v>
      </c>
      <c r="D27" s="24">
        <v>1494.5</v>
      </c>
      <c r="E27" s="24">
        <v>1494.5</v>
      </c>
      <c r="F27" s="24">
        <v>1494.5</v>
      </c>
      <c r="G27" s="26">
        <f>F27/D27</f>
        <v>1</v>
      </c>
    </row>
    <row r="28" spans="1:7" x14ac:dyDescent="0.25">
      <c r="A28" s="60"/>
      <c r="B28" s="75"/>
      <c r="C28" s="10" t="s">
        <v>3</v>
      </c>
      <c r="D28" s="24">
        <v>0</v>
      </c>
      <c r="E28" s="24">
        <v>0</v>
      </c>
      <c r="F28" s="24">
        <v>0</v>
      </c>
      <c r="G28" s="26"/>
    </row>
    <row r="29" spans="1:7" ht="18.75" customHeight="1" x14ac:dyDescent="0.25">
      <c r="A29" s="60"/>
      <c r="B29" s="75"/>
      <c r="C29" s="10" t="s">
        <v>4</v>
      </c>
      <c r="D29" s="24">
        <v>1484.1</v>
      </c>
      <c r="E29" s="24">
        <v>1484.1</v>
      </c>
      <c r="F29" s="24">
        <v>1484.1</v>
      </c>
      <c r="G29" s="26">
        <f t="shared" ref="G29:G30" si="2">F29/D29</f>
        <v>1</v>
      </c>
    </row>
    <row r="30" spans="1:7" x14ac:dyDescent="0.25">
      <c r="A30" s="60"/>
      <c r="B30" s="75"/>
      <c r="C30" s="10" t="s">
        <v>18</v>
      </c>
      <c r="D30" s="24">
        <v>10.4</v>
      </c>
      <c r="E30" s="24">
        <v>10.4</v>
      </c>
      <c r="F30" s="24">
        <v>10.4</v>
      </c>
      <c r="G30" s="26">
        <f t="shared" si="2"/>
        <v>1</v>
      </c>
    </row>
    <row r="31" spans="1:7" ht="18.75" customHeight="1" x14ac:dyDescent="0.25">
      <c r="A31" s="60"/>
      <c r="B31" s="75"/>
      <c r="C31" s="15" t="s">
        <v>19</v>
      </c>
      <c r="D31" s="25">
        <v>0</v>
      </c>
      <c r="E31" s="25">
        <v>0</v>
      </c>
      <c r="F31" s="25">
        <v>0</v>
      </c>
      <c r="G31" s="27"/>
    </row>
    <row r="32" spans="1:7" x14ac:dyDescent="0.25">
      <c r="A32" s="60"/>
      <c r="B32" s="75"/>
      <c r="C32" s="10" t="s">
        <v>5</v>
      </c>
      <c r="D32" s="24">
        <v>0</v>
      </c>
      <c r="E32" s="24">
        <v>0</v>
      </c>
      <c r="F32" s="24">
        <v>0</v>
      </c>
      <c r="G32" s="26"/>
    </row>
    <row r="33" spans="1:7" x14ac:dyDescent="0.25">
      <c r="A33" s="60" t="s">
        <v>46</v>
      </c>
      <c r="B33" s="61" t="s">
        <v>47</v>
      </c>
      <c r="C33" s="10" t="s">
        <v>2</v>
      </c>
      <c r="D33" s="24">
        <f>SUM(D34:D38)</f>
        <v>7.4</v>
      </c>
      <c r="E33" s="24">
        <f t="shared" ref="E33" si="3">SUM(E34:E38)</f>
        <v>7.4</v>
      </c>
      <c r="F33" s="24">
        <f>SUM(F34:F38)</f>
        <v>7.4</v>
      </c>
      <c r="G33" s="26">
        <f>F33/D33</f>
        <v>1</v>
      </c>
    </row>
    <row r="34" spans="1:7" x14ac:dyDescent="0.25">
      <c r="A34" s="60"/>
      <c r="B34" s="62"/>
      <c r="C34" s="10" t="s">
        <v>3</v>
      </c>
      <c r="D34" s="24">
        <v>7.4</v>
      </c>
      <c r="E34" s="24">
        <v>7.4</v>
      </c>
      <c r="F34" s="24">
        <v>7.4</v>
      </c>
      <c r="G34" s="26">
        <f t="shared" ref="G34" si="4">F34/D34</f>
        <v>1</v>
      </c>
    </row>
    <row r="35" spans="1:7" ht="18.75" customHeight="1" x14ac:dyDescent="0.25">
      <c r="A35" s="60"/>
      <c r="B35" s="62"/>
      <c r="C35" s="10" t="s">
        <v>4</v>
      </c>
      <c r="D35" s="24">
        <v>0</v>
      </c>
      <c r="E35" s="24">
        <v>0</v>
      </c>
      <c r="F35" s="24">
        <v>0</v>
      </c>
      <c r="G35" s="26"/>
    </row>
    <row r="36" spans="1:7" x14ac:dyDescent="0.25">
      <c r="A36" s="60"/>
      <c r="B36" s="62"/>
      <c r="C36" s="10" t="s">
        <v>18</v>
      </c>
      <c r="D36" s="24">
        <v>0</v>
      </c>
      <c r="E36" s="24">
        <v>0</v>
      </c>
      <c r="F36" s="24">
        <v>0</v>
      </c>
      <c r="G36" s="26"/>
    </row>
    <row r="37" spans="1:7" ht="18.75" customHeight="1" x14ac:dyDescent="0.25">
      <c r="A37" s="60"/>
      <c r="B37" s="62"/>
      <c r="C37" s="15" t="s">
        <v>19</v>
      </c>
      <c r="D37" s="25">
        <v>0</v>
      </c>
      <c r="E37" s="25">
        <v>0</v>
      </c>
      <c r="F37" s="25">
        <v>0</v>
      </c>
      <c r="G37" s="27"/>
    </row>
    <row r="38" spans="1:7" x14ac:dyDescent="0.25">
      <c r="A38" s="60"/>
      <c r="B38" s="63"/>
      <c r="C38" s="10" t="s">
        <v>5</v>
      </c>
      <c r="D38" s="24">
        <v>0</v>
      </c>
      <c r="E38" s="24">
        <v>0</v>
      </c>
      <c r="F38" s="24">
        <v>0</v>
      </c>
      <c r="G38" s="26"/>
    </row>
    <row r="39" spans="1:7" x14ac:dyDescent="0.25">
      <c r="A39" s="60" t="s">
        <v>48</v>
      </c>
      <c r="B39" s="61" t="s">
        <v>49</v>
      </c>
      <c r="C39" s="10" t="s">
        <v>2</v>
      </c>
      <c r="D39" s="24">
        <v>24.8</v>
      </c>
      <c r="E39" s="24">
        <v>24.8</v>
      </c>
      <c r="F39" s="24">
        <v>24.8</v>
      </c>
      <c r="G39" s="26">
        <f>F39/D39</f>
        <v>1</v>
      </c>
    </row>
    <row r="40" spans="1:7" x14ac:dyDescent="0.25">
      <c r="A40" s="60"/>
      <c r="B40" s="62"/>
      <c r="C40" s="10" t="s">
        <v>3</v>
      </c>
      <c r="D40" s="24">
        <v>0</v>
      </c>
      <c r="E40" s="24">
        <v>0</v>
      </c>
      <c r="F40" s="24">
        <v>0</v>
      </c>
      <c r="G40" s="26"/>
    </row>
    <row r="41" spans="1:7" ht="18.75" customHeight="1" x14ac:dyDescent="0.25">
      <c r="A41" s="60"/>
      <c r="B41" s="62"/>
      <c r="C41" s="10" t="s">
        <v>4</v>
      </c>
      <c r="D41" s="24">
        <v>0</v>
      </c>
      <c r="E41" s="24">
        <v>0</v>
      </c>
      <c r="F41" s="24">
        <v>0</v>
      </c>
      <c r="G41" s="26"/>
    </row>
    <row r="42" spans="1:7" x14ac:dyDescent="0.25">
      <c r="A42" s="60"/>
      <c r="B42" s="62"/>
      <c r="C42" s="10" t="s">
        <v>18</v>
      </c>
      <c r="D42" s="24">
        <v>24.8</v>
      </c>
      <c r="E42" s="24">
        <v>24.8</v>
      </c>
      <c r="F42" s="24">
        <v>24.8</v>
      </c>
      <c r="G42" s="26">
        <f t="shared" ref="G42" si="5">F42/D42</f>
        <v>1</v>
      </c>
    </row>
    <row r="43" spans="1:7" ht="18.75" customHeight="1" x14ac:dyDescent="0.25">
      <c r="A43" s="60"/>
      <c r="B43" s="62"/>
      <c r="C43" s="15" t="s">
        <v>19</v>
      </c>
      <c r="D43" s="25">
        <v>0</v>
      </c>
      <c r="E43" s="25">
        <v>0</v>
      </c>
      <c r="F43" s="25">
        <v>0</v>
      </c>
      <c r="G43" s="27"/>
    </row>
    <row r="44" spans="1:7" x14ac:dyDescent="0.25">
      <c r="A44" s="60"/>
      <c r="B44" s="63"/>
      <c r="C44" s="10" t="s">
        <v>5</v>
      </c>
      <c r="D44" s="24">
        <v>0</v>
      </c>
      <c r="E44" s="24">
        <v>0</v>
      </c>
      <c r="F44" s="24">
        <v>0</v>
      </c>
      <c r="G44" s="26"/>
    </row>
    <row r="45" spans="1:7" x14ac:dyDescent="0.25">
      <c r="A45" s="60" t="s">
        <v>50</v>
      </c>
      <c r="B45" s="61" t="s">
        <v>51</v>
      </c>
      <c r="C45" s="10" t="s">
        <v>2</v>
      </c>
      <c r="D45" s="24">
        <v>0</v>
      </c>
      <c r="E45" s="24">
        <f t="shared" ref="E45" si="6">SUM(E46:E50)</f>
        <v>0</v>
      </c>
      <c r="F45" s="24">
        <v>0</v>
      </c>
      <c r="G45" s="26"/>
    </row>
    <row r="46" spans="1:7" x14ac:dyDescent="0.25">
      <c r="A46" s="60"/>
      <c r="B46" s="62"/>
      <c r="C46" s="10" t="s">
        <v>3</v>
      </c>
      <c r="D46" s="24">
        <v>0</v>
      </c>
      <c r="E46" s="24">
        <v>0</v>
      </c>
      <c r="F46" s="24">
        <v>0</v>
      </c>
      <c r="G46" s="26"/>
    </row>
    <row r="47" spans="1:7" ht="18.75" customHeight="1" x14ac:dyDescent="0.25">
      <c r="A47" s="60"/>
      <c r="B47" s="62"/>
      <c r="C47" s="10" t="s">
        <v>4</v>
      </c>
      <c r="D47" s="24">
        <v>0</v>
      </c>
      <c r="E47" s="24">
        <v>0</v>
      </c>
      <c r="F47" s="24">
        <v>0</v>
      </c>
      <c r="G47" s="26"/>
    </row>
    <row r="48" spans="1:7" x14ac:dyDescent="0.25">
      <c r="A48" s="60"/>
      <c r="B48" s="62"/>
      <c r="C48" s="10" t="s">
        <v>18</v>
      </c>
      <c r="D48" s="24">
        <v>0</v>
      </c>
      <c r="E48" s="24">
        <v>0</v>
      </c>
      <c r="F48" s="24">
        <v>0</v>
      </c>
      <c r="G48" s="26"/>
    </row>
    <row r="49" spans="1:7" ht="18.75" customHeight="1" x14ac:dyDescent="0.25">
      <c r="A49" s="60"/>
      <c r="B49" s="62"/>
      <c r="C49" s="15" t="s">
        <v>19</v>
      </c>
      <c r="D49" s="24">
        <v>0</v>
      </c>
      <c r="E49" s="24">
        <v>0</v>
      </c>
      <c r="F49" s="24">
        <v>0</v>
      </c>
      <c r="G49" s="27"/>
    </row>
    <row r="50" spans="1:7" x14ac:dyDescent="0.25">
      <c r="A50" s="60"/>
      <c r="B50" s="63"/>
      <c r="C50" s="10" t="s">
        <v>5</v>
      </c>
      <c r="D50" s="24">
        <v>0</v>
      </c>
      <c r="E50" s="24">
        <v>0</v>
      </c>
      <c r="F50" s="24">
        <v>0</v>
      </c>
      <c r="G50" s="26"/>
    </row>
    <row r="51" spans="1:7" x14ac:dyDescent="0.25">
      <c r="A51" s="37" t="s">
        <v>55</v>
      </c>
      <c r="B51" s="38"/>
      <c r="C51" s="10" t="s">
        <v>2</v>
      </c>
      <c r="D51" s="24">
        <f>SUM(D52:D57)</f>
        <v>2466.1000000000004</v>
      </c>
      <c r="E51" s="24">
        <f>SUM(E52:E57)</f>
        <v>2466.1000000000004</v>
      </c>
      <c r="F51" s="24">
        <f>SUM(F52:F57)</f>
        <v>2444.3000000000002</v>
      </c>
      <c r="G51" s="26">
        <f>F51/D51</f>
        <v>0.99116013138153347</v>
      </c>
    </row>
    <row r="52" spans="1:7" x14ac:dyDescent="0.25">
      <c r="A52" s="39"/>
      <c r="B52" s="40"/>
      <c r="C52" s="10" t="s">
        <v>3</v>
      </c>
      <c r="D52" s="24">
        <f>D15+D21+D28+D34+D40+D46</f>
        <v>7.4</v>
      </c>
      <c r="E52" s="24">
        <f>E15+E21+E28+E34+E40+E46</f>
        <v>7.4</v>
      </c>
      <c r="F52" s="24">
        <f>F15+F21+F28+F34+F40+F46</f>
        <v>7.4</v>
      </c>
      <c r="G52" s="26">
        <f t="shared" ref="G52:G57" si="7">F52/D52</f>
        <v>1</v>
      </c>
    </row>
    <row r="53" spans="1:7" ht="18.75" customHeight="1" x14ac:dyDescent="0.25">
      <c r="A53" s="39"/>
      <c r="B53" s="40"/>
      <c r="C53" s="10" t="s">
        <v>4</v>
      </c>
      <c r="D53" s="24">
        <f t="shared" ref="D53:F56" si="8">D16+D22+D29+D35+D41+D47</f>
        <v>1635</v>
      </c>
      <c r="E53" s="24">
        <f t="shared" si="8"/>
        <v>1635</v>
      </c>
      <c r="F53" s="24">
        <f t="shared" si="8"/>
        <v>1635</v>
      </c>
      <c r="G53" s="26">
        <f t="shared" si="7"/>
        <v>1</v>
      </c>
    </row>
    <row r="54" spans="1:7" x14ac:dyDescent="0.25">
      <c r="A54" s="39"/>
      <c r="B54" s="40"/>
      <c r="C54" s="10" t="s">
        <v>18</v>
      </c>
      <c r="D54" s="24">
        <f t="shared" si="8"/>
        <v>785.9</v>
      </c>
      <c r="E54" s="24">
        <f t="shared" si="8"/>
        <v>785.9</v>
      </c>
      <c r="F54" s="24">
        <f t="shared" si="8"/>
        <v>764.09999999999991</v>
      </c>
      <c r="G54" s="26">
        <f t="shared" si="7"/>
        <v>0.97226110192136395</v>
      </c>
    </row>
    <row r="55" spans="1:7" ht="18.75" customHeight="1" x14ac:dyDescent="0.25">
      <c r="A55" s="39"/>
      <c r="B55" s="40"/>
      <c r="C55" s="15" t="s">
        <v>19</v>
      </c>
      <c r="D55" s="24">
        <f t="shared" si="8"/>
        <v>0</v>
      </c>
      <c r="E55" s="24">
        <f t="shared" si="8"/>
        <v>0</v>
      </c>
      <c r="F55" s="24">
        <f t="shared" si="8"/>
        <v>0</v>
      </c>
      <c r="G55" s="27"/>
    </row>
    <row r="56" spans="1:7" x14ac:dyDescent="0.25">
      <c r="A56" s="39"/>
      <c r="B56" s="40"/>
      <c r="C56" s="10" t="s">
        <v>5</v>
      </c>
      <c r="D56" s="24">
        <f t="shared" si="8"/>
        <v>0</v>
      </c>
      <c r="E56" s="24">
        <f t="shared" si="8"/>
        <v>0</v>
      </c>
      <c r="F56" s="24">
        <f t="shared" si="8"/>
        <v>0</v>
      </c>
      <c r="G56" s="26"/>
    </row>
    <row r="57" spans="1:7" ht="25.5" x14ac:dyDescent="0.25">
      <c r="A57" s="41"/>
      <c r="B57" s="42"/>
      <c r="C57" s="10" t="s">
        <v>43</v>
      </c>
      <c r="D57" s="24">
        <f>D26</f>
        <v>37.799999999999997</v>
      </c>
      <c r="E57" s="24">
        <f t="shared" ref="E57:F57" si="9">E26</f>
        <v>37.799999999999997</v>
      </c>
      <c r="F57" s="24">
        <f t="shared" si="9"/>
        <v>37.799999999999997</v>
      </c>
      <c r="G57" s="26">
        <f t="shared" si="7"/>
        <v>1</v>
      </c>
    </row>
    <row r="58" spans="1:7" ht="36" customHeight="1" x14ac:dyDescent="0.25">
      <c r="A58" s="57" t="s">
        <v>52</v>
      </c>
      <c r="B58" s="58"/>
      <c r="C58" s="58"/>
      <c r="D58" s="58"/>
      <c r="E58" s="58"/>
      <c r="F58" s="58"/>
      <c r="G58" s="59"/>
    </row>
    <row r="59" spans="1:7" x14ac:dyDescent="0.25">
      <c r="A59" s="60" t="s">
        <v>53</v>
      </c>
      <c r="B59" s="61" t="s">
        <v>54</v>
      </c>
      <c r="C59" s="10" t="s">
        <v>2</v>
      </c>
      <c r="D59" s="24">
        <f>SUM(D60:D64)</f>
        <v>1297.3</v>
      </c>
      <c r="E59" s="24">
        <f t="shared" ref="E59:F59" si="10">SUM(E60:E64)</f>
        <v>1297.3</v>
      </c>
      <c r="F59" s="24">
        <f t="shared" si="10"/>
        <v>1288.5</v>
      </c>
      <c r="G59" s="26">
        <f>F59/D59</f>
        <v>0.99321668079858172</v>
      </c>
    </row>
    <row r="60" spans="1:7" x14ac:dyDescent="0.25">
      <c r="A60" s="60"/>
      <c r="B60" s="62"/>
      <c r="C60" s="10" t="s">
        <v>3</v>
      </c>
      <c r="D60" s="24">
        <v>0</v>
      </c>
      <c r="E60" s="24">
        <v>0</v>
      </c>
      <c r="F60" s="24">
        <v>0</v>
      </c>
      <c r="G60" s="26"/>
    </row>
    <row r="61" spans="1:7" ht="18.75" customHeight="1" x14ac:dyDescent="0.25">
      <c r="A61" s="60"/>
      <c r="B61" s="62"/>
      <c r="C61" s="10" t="s">
        <v>4</v>
      </c>
      <c r="D61" s="24">
        <v>1280</v>
      </c>
      <c r="E61" s="24">
        <v>1280</v>
      </c>
      <c r="F61" s="24">
        <v>1271.2</v>
      </c>
      <c r="G61" s="26">
        <f t="shared" ref="G61:G62" si="11">F61/D61</f>
        <v>0.99312500000000004</v>
      </c>
    </row>
    <row r="62" spans="1:7" x14ac:dyDescent="0.25">
      <c r="A62" s="60"/>
      <c r="B62" s="62"/>
      <c r="C62" s="10" t="s">
        <v>18</v>
      </c>
      <c r="D62" s="24">
        <v>17.3</v>
      </c>
      <c r="E62" s="24">
        <v>17.3</v>
      </c>
      <c r="F62" s="24">
        <v>17.3</v>
      </c>
      <c r="G62" s="26">
        <f t="shared" si="11"/>
        <v>1</v>
      </c>
    </row>
    <row r="63" spans="1:7" ht="18.75" customHeight="1" x14ac:dyDescent="0.25">
      <c r="A63" s="60"/>
      <c r="B63" s="62"/>
      <c r="C63" s="15" t="s">
        <v>19</v>
      </c>
      <c r="D63" s="25">
        <v>0</v>
      </c>
      <c r="E63" s="25">
        <v>0</v>
      </c>
      <c r="F63" s="25">
        <v>0</v>
      </c>
      <c r="G63" s="27"/>
    </row>
    <row r="64" spans="1:7" x14ac:dyDescent="0.25">
      <c r="A64" s="60"/>
      <c r="B64" s="63"/>
      <c r="C64" s="10" t="s">
        <v>5</v>
      </c>
      <c r="D64" s="24">
        <v>0</v>
      </c>
      <c r="E64" s="24">
        <v>0</v>
      </c>
      <c r="F64" s="24">
        <v>0</v>
      </c>
      <c r="G64" s="26"/>
    </row>
    <row r="65" spans="1:7" x14ac:dyDescent="0.25">
      <c r="A65" s="37" t="s">
        <v>56</v>
      </c>
      <c r="B65" s="38"/>
      <c r="C65" s="10" t="s">
        <v>2</v>
      </c>
      <c r="D65" s="24">
        <f>SUM(D66:D70)</f>
        <v>1297.3</v>
      </c>
      <c r="E65" s="24">
        <f t="shared" ref="E65:F65" si="12">SUM(E66:E70)</f>
        <v>1297.3</v>
      </c>
      <c r="F65" s="24">
        <f t="shared" si="12"/>
        <v>1288.5</v>
      </c>
      <c r="G65" s="26">
        <f>F65/D65</f>
        <v>0.99321668079858172</v>
      </c>
    </row>
    <row r="66" spans="1:7" x14ac:dyDescent="0.25">
      <c r="A66" s="39"/>
      <c r="B66" s="40"/>
      <c r="C66" s="10" t="s">
        <v>3</v>
      </c>
      <c r="D66" s="24">
        <v>0</v>
      </c>
      <c r="E66" s="24">
        <v>0</v>
      </c>
      <c r="F66" s="24">
        <v>0</v>
      </c>
      <c r="G66" s="26"/>
    </row>
    <row r="67" spans="1:7" ht="18.75" customHeight="1" x14ac:dyDescent="0.25">
      <c r="A67" s="39"/>
      <c r="B67" s="40"/>
      <c r="C67" s="10" t="s">
        <v>4</v>
      </c>
      <c r="D67" s="24">
        <v>1280</v>
      </c>
      <c r="E67" s="24">
        <v>1280</v>
      </c>
      <c r="F67" s="24">
        <v>1271.2</v>
      </c>
      <c r="G67" s="26">
        <f t="shared" ref="G67:G68" si="13">F67/D67</f>
        <v>0.99312500000000004</v>
      </c>
    </row>
    <row r="68" spans="1:7" x14ac:dyDescent="0.25">
      <c r="A68" s="39"/>
      <c r="B68" s="40"/>
      <c r="C68" s="10" t="s">
        <v>18</v>
      </c>
      <c r="D68" s="24">
        <v>17.3</v>
      </c>
      <c r="E68" s="24">
        <v>17.3</v>
      </c>
      <c r="F68" s="24">
        <v>17.3</v>
      </c>
      <c r="G68" s="26">
        <f t="shared" si="13"/>
        <v>1</v>
      </c>
    </row>
    <row r="69" spans="1:7" ht="18.75" customHeight="1" x14ac:dyDescent="0.25">
      <c r="A69" s="39"/>
      <c r="B69" s="40"/>
      <c r="C69" s="15" t="s">
        <v>19</v>
      </c>
      <c r="D69" s="25">
        <v>0</v>
      </c>
      <c r="E69" s="25">
        <v>0</v>
      </c>
      <c r="F69" s="25">
        <v>0</v>
      </c>
      <c r="G69" s="27"/>
    </row>
    <row r="70" spans="1:7" x14ac:dyDescent="0.25">
      <c r="A70" s="41"/>
      <c r="B70" s="42"/>
      <c r="C70" s="10" t="s">
        <v>5</v>
      </c>
      <c r="D70" s="24">
        <v>0</v>
      </c>
      <c r="E70" s="24">
        <v>0</v>
      </c>
      <c r="F70" s="24">
        <v>0</v>
      </c>
      <c r="G70" s="26"/>
    </row>
    <row r="71" spans="1:7" ht="33.75" customHeight="1" x14ac:dyDescent="0.25">
      <c r="A71" s="57" t="s">
        <v>57</v>
      </c>
      <c r="B71" s="58"/>
      <c r="C71" s="58"/>
      <c r="D71" s="58"/>
      <c r="E71" s="58"/>
      <c r="F71" s="58"/>
      <c r="G71" s="59"/>
    </row>
    <row r="72" spans="1:7" x14ac:dyDescent="0.25">
      <c r="A72" s="60" t="s">
        <v>58</v>
      </c>
      <c r="B72" s="61" t="s">
        <v>60</v>
      </c>
      <c r="C72" s="10" t="s">
        <v>2</v>
      </c>
      <c r="D72" s="24">
        <f>SUM(D73:D77)</f>
        <v>6701.2</v>
      </c>
      <c r="E72" s="24">
        <f t="shared" ref="E72:F72" si="14">SUM(E73:E77)</f>
        <v>6701.2</v>
      </c>
      <c r="F72" s="24">
        <f t="shared" si="14"/>
        <v>6701.2</v>
      </c>
      <c r="G72" s="26">
        <f>F72/D72</f>
        <v>1</v>
      </c>
    </row>
    <row r="73" spans="1:7" x14ac:dyDescent="0.25">
      <c r="A73" s="60"/>
      <c r="B73" s="62"/>
      <c r="C73" s="10" t="s">
        <v>3</v>
      </c>
      <c r="D73" s="24">
        <v>5111.1000000000004</v>
      </c>
      <c r="E73" s="24">
        <v>5111.1000000000004</v>
      </c>
      <c r="F73" s="24">
        <v>5111.1000000000004</v>
      </c>
      <c r="G73" s="26">
        <f>F73/D73</f>
        <v>1</v>
      </c>
    </row>
    <row r="74" spans="1:7" ht="18.75" customHeight="1" x14ac:dyDescent="0.25">
      <c r="A74" s="60"/>
      <c r="B74" s="62"/>
      <c r="C74" s="10" t="s">
        <v>4</v>
      </c>
      <c r="D74" s="24">
        <v>1548.4</v>
      </c>
      <c r="E74" s="24">
        <v>1548.4</v>
      </c>
      <c r="F74" s="24">
        <v>1548.4</v>
      </c>
      <c r="G74" s="26">
        <f t="shared" ref="G74:G75" si="15">F74/D74</f>
        <v>1</v>
      </c>
    </row>
    <row r="75" spans="1:7" x14ac:dyDescent="0.25">
      <c r="A75" s="60"/>
      <c r="B75" s="62"/>
      <c r="C75" s="10" t="s">
        <v>18</v>
      </c>
      <c r="D75" s="24">
        <v>41.7</v>
      </c>
      <c r="E75" s="24">
        <v>41.7</v>
      </c>
      <c r="F75" s="24">
        <v>41.7</v>
      </c>
      <c r="G75" s="26">
        <f t="shared" si="15"/>
        <v>1</v>
      </c>
    </row>
    <row r="76" spans="1:7" ht="18.75" customHeight="1" x14ac:dyDescent="0.25">
      <c r="A76" s="60"/>
      <c r="B76" s="62"/>
      <c r="C76" s="15" t="s">
        <v>19</v>
      </c>
      <c r="D76" s="25">
        <v>0</v>
      </c>
      <c r="E76" s="25">
        <v>0</v>
      </c>
      <c r="F76" s="25">
        <v>0</v>
      </c>
      <c r="G76" s="27"/>
    </row>
    <row r="77" spans="1:7" x14ac:dyDescent="0.25">
      <c r="A77" s="60"/>
      <c r="B77" s="63"/>
      <c r="C77" s="10" t="s">
        <v>5</v>
      </c>
      <c r="D77" s="24">
        <v>0</v>
      </c>
      <c r="E77" s="24">
        <v>0</v>
      </c>
      <c r="F77" s="24">
        <v>0</v>
      </c>
      <c r="G77" s="26"/>
    </row>
    <row r="78" spans="1:7" ht="22.5" customHeight="1" x14ac:dyDescent="0.25">
      <c r="A78" s="60" t="s">
        <v>59</v>
      </c>
      <c r="B78" s="61" t="s">
        <v>61</v>
      </c>
      <c r="C78" s="10" t="s">
        <v>2</v>
      </c>
      <c r="D78" s="24">
        <f>SUM(D79:D83)</f>
        <v>0</v>
      </c>
      <c r="E78" s="24">
        <f t="shared" ref="E78:F78" si="16">SUM(E79:E83)</f>
        <v>0</v>
      </c>
      <c r="F78" s="24">
        <f t="shared" si="16"/>
        <v>0</v>
      </c>
      <c r="G78" s="26"/>
    </row>
    <row r="79" spans="1:7" ht="19.5" customHeight="1" x14ac:dyDescent="0.25">
      <c r="A79" s="60"/>
      <c r="B79" s="62"/>
      <c r="C79" s="10" t="s">
        <v>3</v>
      </c>
      <c r="D79" s="24">
        <v>0</v>
      </c>
      <c r="E79" s="24">
        <v>0</v>
      </c>
      <c r="F79" s="24">
        <v>0</v>
      </c>
      <c r="G79" s="26"/>
    </row>
    <row r="80" spans="1:7" ht="24.75" customHeight="1" x14ac:dyDescent="0.25">
      <c r="A80" s="60"/>
      <c r="B80" s="62"/>
      <c r="C80" s="10" t="s">
        <v>4</v>
      </c>
      <c r="D80" s="24">
        <v>0</v>
      </c>
      <c r="E80" s="24">
        <v>0</v>
      </c>
      <c r="F80" s="24">
        <v>0</v>
      </c>
      <c r="G80" s="26"/>
    </row>
    <row r="81" spans="1:7" ht="20.25" customHeight="1" x14ac:dyDescent="0.25">
      <c r="A81" s="60"/>
      <c r="B81" s="62"/>
      <c r="C81" s="10" t="s">
        <v>18</v>
      </c>
      <c r="D81" s="24">
        <v>0</v>
      </c>
      <c r="E81" s="24">
        <v>0</v>
      </c>
      <c r="F81" s="24">
        <v>0</v>
      </c>
      <c r="G81" s="26"/>
    </row>
    <row r="82" spans="1:7" ht="22.5" customHeight="1" x14ac:dyDescent="0.25">
      <c r="A82" s="60"/>
      <c r="B82" s="62"/>
      <c r="C82" s="15" t="s">
        <v>19</v>
      </c>
      <c r="D82" s="25">
        <v>0</v>
      </c>
      <c r="E82" s="25">
        <v>0</v>
      </c>
      <c r="F82" s="25">
        <v>0</v>
      </c>
      <c r="G82" s="27"/>
    </row>
    <row r="83" spans="1:7" ht="47.25" customHeight="1" x14ac:dyDescent="0.25">
      <c r="A83" s="60"/>
      <c r="B83" s="63"/>
      <c r="C83" s="10" t="s">
        <v>5</v>
      </c>
      <c r="D83" s="24">
        <v>0</v>
      </c>
      <c r="E83" s="24">
        <v>0</v>
      </c>
      <c r="F83" s="24">
        <v>0</v>
      </c>
      <c r="G83" s="26"/>
    </row>
    <row r="84" spans="1:7" ht="22.5" customHeight="1" x14ac:dyDescent="0.25">
      <c r="A84" s="37" t="s">
        <v>62</v>
      </c>
      <c r="B84" s="38"/>
      <c r="C84" s="10" t="s">
        <v>2</v>
      </c>
      <c r="D84" s="24">
        <f>SUM(D85:D89)</f>
        <v>6701.2</v>
      </c>
      <c r="E84" s="24">
        <f t="shared" ref="E84:F84" si="17">SUM(E85:E89)</f>
        <v>6701.2</v>
      </c>
      <c r="F84" s="24">
        <f t="shared" si="17"/>
        <v>6701.2</v>
      </c>
      <c r="G84" s="26">
        <f>F84/D84</f>
        <v>1</v>
      </c>
    </row>
    <row r="85" spans="1:7" ht="19.5" customHeight="1" x14ac:dyDescent="0.25">
      <c r="A85" s="39"/>
      <c r="B85" s="40"/>
      <c r="C85" s="10" t="s">
        <v>3</v>
      </c>
      <c r="D85" s="24">
        <v>5111.1000000000004</v>
      </c>
      <c r="E85" s="24">
        <v>5111.1000000000004</v>
      </c>
      <c r="F85" s="24">
        <v>5111.1000000000004</v>
      </c>
      <c r="G85" s="26">
        <f t="shared" ref="G85:G87" si="18">F85/D85</f>
        <v>1</v>
      </c>
    </row>
    <row r="86" spans="1:7" ht="24.75" customHeight="1" x14ac:dyDescent="0.25">
      <c r="A86" s="39"/>
      <c r="B86" s="40"/>
      <c r="C86" s="10" t="s">
        <v>4</v>
      </c>
      <c r="D86" s="24">
        <v>1548.4</v>
      </c>
      <c r="E86" s="24">
        <v>1548.4</v>
      </c>
      <c r="F86" s="24">
        <v>1548.4</v>
      </c>
      <c r="G86" s="26">
        <f t="shared" si="18"/>
        <v>1</v>
      </c>
    </row>
    <row r="87" spans="1:7" ht="20.25" customHeight="1" x14ac:dyDescent="0.25">
      <c r="A87" s="39"/>
      <c r="B87" s="40"/>
      <c r="C87" s="10" t="s">
        <v>18</v>
      </c>
      <c r="D87" s="24">
        <v>41.7</v>
      </c>
      <c r="E87" s="24">
        <v>41.7</v>
      </c>
      <c r="F87" s="24">
        <v>41.7</v>
      </c>
      <c r="G87" s="26">
        <f t="shared" si="18"/>
        <v>1</v>
      </c>
    </row>
    <row r="88" spans="1:7" ht="22.5" customHeight="1" x14ac:dyDescent="0.25">
      <c r="A88" s="39"/>
      <c r="B88" s="40"/>
      <c r="C88" s="15" t="s">
        <v>19</v>
      </c>
      <c r="D88" s="25">
        <v>0</v>
      </c>
      <c r="E88" s="25">
        <v>0</v>
      </c>
      <c r="F88" s="25">
        <v>0</v>
      </c>
      <c r="G88" s="26"/>
    </row>
    <row r="89" spans="1:7" ht="24.75" customHeight="1" x14ac:dyDescent="0.25">
      <c r="A89" s="41"/>
      <c r="B89" s="42"/>
      <c r="C89" s="10" t="s">
        <v>5</v>
      </c>
      <c r="D89" s="24">
        <v>0</v>
      </c>
      <c r="E89" s="24">
        <v>0</v>
      </c>
      <c r="F89" s="24">
        <v>0</v>
      </c>
      <c r="G89" s="26"/>
    </row>
    <row r="90" spans="1:7" x14ac:dyDescent="0.25">
      <c r="A90" s="57" t="s">
        <v>63</v>
      </c>
      <c r="B90" s="58"/>
      <c r="C90" s="58"/>
      <c r="D90" s="58"/>
      <c r="E90" s="58"/>
      <c r="F90" s="58"/>
      <c r="G90" s="59"/>
    </row>
    <row r="91" spans="1:7" ht="17.25" customHeight="1" x14ac:dyDescent="0.25">
      <c r="A91" s="60" t="s">
        <v>64</v>
      </c>
      <c r="B91" s="61" t="s">
        <v>65</v>
      </c>
      <c r="C91" s="10" t="s">
        <v>2</v>
      </c>
      <c r="D91" s="24">
        <f>SUM(D92:D96)</f>
        <v>0</v>
      </c>
      <c r="E91" s="24">
        <f t="shared" ref="E91:F91" si="19">SUM(E92:E96)</f>
        <v>0</v>
      </c>
      <c r="F91" s="24">
        <f t="shared" si="19"/>
        <v>0</v>
      </c>
      <c r="G91" s="26"/>
    </row>
    <row r="92" spans="1:7" ht="15" customHeight="1" x14ac:dyDescent="0.25">
      <c r="A92" s="60"/>
      <c r="B92" s="62"/>
      <c r="C92" s="10" t="s">
        <v>3</v>
      </c>
      <c r="D92" s="24">
        <v>0</v>
      </c>
      <c r="E92" s="24">
        <v>0</v>
      </c>
      <c r="F92" s="24">
        <v>0</v>
      </c>
      <c r="G92" s="26"/>
    </row>
    <row r="93" spans="1:7" ht="18" customHeight="1" x14ac:dyDescent="0.25">
      <c r="A93" s="60"/>
      <c r="B93" s="62"/>
      <c r="C93" s="10" t="s">
        <v>4</v>
      </c>
      <c r="D93" s="24">
        <v>0</v>
      </c>
      <c r="E93" s="24">
        <v>0</v>
      </c>
      <c r="F93" s="24">
        <v>0</v>
      </c>
      <c r="G93" s="26"/>
    </row>
    <row r="94" spans="1:7" ht="17.25" customHeight="1" x14ac:dyDescent="0.25">
      <c r="A94" s="60"/>
      <c r="B94" s="62"/>
      <c r="C94" s="10" t="s">
        <v>18</v>
      </c>
      <c r="D94" s="24">
        <v>0</v>
      </c>
      <c r="E94" s="24">
        <v>0</v>
      </c>
      <c r="F94" s="24">
        <v>0</v>
      </c>
      <c r="G94" s="26"/>
    </row>
    <row r="95" spans="1:7" ht="18" customHeight="1" x14ac:dyDescent="0.25">
      <c r="A95" s="60"/>
      <c r="B95" s="62"/>
      <c r="C95" s="15" t="s">
        <v>19</v>
      </c>
      <c r="D95" s="25">
        <v>0</v>
      </c>
      <c r="E95" s="25">
        <v>0</v>
      </c>
      <c r="F95" s="25">
        <v>0</v>
      </c>
      <c r="G95" s="27"/>
    </row>
    <row r="96" spans="1:7" ht="16.5" customHeight="1" x14ac:dyDescent="0.25">
      <c r="A96" s="60"/>
      <c r="B96" s="63"/>
      <c r="C96" s="10" t="s">
        <v>5</v>
      </c>
      <c r="D96" s="24">
        <v>0</v>
      </c>
      <c r="E96" s="24">
        <v>0</v>
      </c>
      <c r="F96" s="24">
        <v>0</v>
      </c>
      <c r="G96" s="26"/>
    </row>
    <row r="97" spans="1:7" x14ac:dyDescent="0.25">
      <c r="A97" s="37" t="s">
        <v>66</v>
      </c>
      <c r="B97" s="38"/>
      <c r="C97" s="10" t="s">
        <v>2</v>
      </c>
      <c r="D97" s="24">
        <f>SUM(D98:D102)</f>
        <v>0</v>
      </c>
      <c r="E97" s="24">
        <f t="shared" ref="E97:F97" si="20">SUM(E98:E102)</f>
        <v>0</v>
      </c>
      <c r="F97" s="24">
        <f t="shared" si="20"/>
        <v>0</v>
      </c>
      <c r="G97" s="26"/>
    </row>
    <row r="98" spans="1:7" ht="16.5" customHeight="1" x14ac:dyDescent="0.25">
      <c r="A98" s="39"/>
      <c r="B98" s="40"/>
      <c r="C98" s="10" t="s">
        <v>3</v>
      </c>
      <c r="D98" s="24">
        <v>0</v>
      </c>
      <c r="E98" s="24">
        <v>0</v>
      </c>
      <c r="F98" s="24">
        <v>0</v>
      </c>
      <c r="G98" s="26"/>
    </row>
    <row r="99" spans="1:7" ht="16.5" customHeight="1" x14ac:dyDescent="0.25">
      <c r="A99" s="39"/>
      <c r="B99" s="40"/>
      <c r="C99" s="10" t="s">
        <v>4</v>
      </c>
      <c r="D99" s="24">
        <v>0</v>
      </c>
      <c r="E99" s="24">
        <v>0</v>
      </c>
      <c r="F99" s="24">
        <v>0</v>
      </c>
      <c r="G99" s="26"/>
    </row>
    <row r="100" spans="1:7" ht="17.25" customHeight="1" x14ac:dyDescent="0.25">
      <c r="A100" s="39"/>
      <c r="B100" s="40"/>
      <c r="C100" s="10" t="s">
        <v>18</v>
      </c>
      <c r="D100" s="24">
        <v>0</v>
      </c>
      <c r="E100" s="24">
        <v>0</v>
      </c>
      <c r="F100" s="24">
        <v>0</v>
      </c>
      <c r="G100" s="26"/>
    </row>
    <row r="101" spans="1:7" ht="18" customHeight="1" x14ac:dyDescent="0.25">
      <c r="A101" s="39"/>
      <c r="B101" s="40"/>
      <c r="C101" s="15" t="s">
        <v>19</v>
      </c>
      <c r="D101" s="25">
        <v>0</v>
      </c>
      <c r="E101" s="25">
        <v>0</v>
      </c>
      <c r="F101" s="25">
        <v>0</v>
      </c>
      <c r="G101" s="27"/>
    </row>
    <row r="102" spans="1:7" ht="16.5" customHeight="1" x14ac:dyDescent="0.25">
      <c r="A102" s="41"/>
      <c r="B102" s="42"/>
      <c r="C102" s="10" t="s">
        <v>5</v>
      </c>
      <c r="D102" s="24">
        <v>0</v>
      </c>
      <c r="E102" s="24">
        <v>0</v>
      </c>
      <c r="F102" s="24">
        <v>0</v>
      </c>
      <c r="G102" s="26"/>
    </row>
    <row r="103" spans="1:7" ht="15" customHeight="1" x14ac:dyDescent="0.25">
      <c r="A103" s="51" t="s">
        <v>8</v>
      </c>
      <c r="B103" s="52"/>
      <c r="C103" s="12" t="s">
        <v>2</v>
      </c>
      <c r="D103" s="24">
        <f>SUM(D104:D109)</f>
        <v>10464.599999999999</v>
      </c>
      <c r="E103" s="24">
        <f>SUM(E104:E109)</f>
        <v>10464.599999999999</v>
      </c>
      <c r="F103" s="24">
        <f>SUM(F104:F109)</f>
        <v>10434</v>
      </c>
      <c r="G103" s="26">
        <f>F103/D103</f>
        <v>0.9970758557422168</v>
      </c>
    </row>
    <row r="104" spans="1:7" x14ac:dyDescent="0.25">
      <c r="A104" s="53"/>
      <c r="B104" s="54"/>
      <c r="C104" s="12" t="s">
        <v>3</v>
      </c>
      <c r="D104" s="24">
        <f>D52+D66+D85+D98</f>
        <v>5118.5</v>
      </c>
      <c r="E104" s="24">
        <f>E52+E66+E85+E98</f>
        <v>5118.5</v>
      </c>
      <c r="F104" s="24">
        <f>F52+F66+F85+F98</f>
        <v>5118.5</v>
      </c>
      <c r="G104" s="26">
        <f t="shared" ref="G104:G109" si="21">F104/D104</f>
        <v>1</v>
      </c>
    </row>
    <row r="105" spans="1:7" x14ac:dyDescent="0.25">
      <c r="A105" s="53"/>
      <c r="B105" s="54"/>
      <c r="C105" s="12" t="s">
        <v>4</v>
      </c>
      <c r="D105" s="24">
        <f t="shared" ref="D105:F108" si="22">D53+D67+D86+D99</f>
        <v>4463.3999999999996</v>
      </c>
      <c r="E105" s="24">
        <f t="shared" si="22"/>
        <v>4463.3999999999996</v>
      </c>
      <c r="F105" s="24">
        <f t="shared" si="22"/>
        <v>4454.6000000000004</v>
      </c>
      <c r="G105" s="26">
        <f t="shared" si="21"/>
        <v>0.99802840883631327</v>
      </c>
    </row>
    <row r="106" spans="1:7" x14ac:dyDescent="0.25">
      <c r="A106" s="53"/>
      <c r="B106" s="54"/>
      <c r="C106" s="12" t="s">
        <v>18</v>
      </c>
      <c r="D106" s="24">
        <f t="shared" si="22"/>
        <v>844.9</v>
      </c>
      <c r="E106" s="24">
        <f t="shared" si="22"/>
        <v>844.9</v>
      </c>
      <c r="F106" s="24">
        <f t="shared" si="22"/>
        <v>823.09999999999991</v>
      </c>
      <c r="G106" s="26">
        <f t="shared" si="21"/>
        <v>0.9741981299562078</v>
      </c>
    </row>
    <row r="107" spans="1:7" x14ac:dyDescent="0.25">
      <c r="A107" s="53"/>
      <c r="B107" s="54"/>
      <c r="C107" s="16" t="s">
        <v>19</v>
      </c>
      <c r="D107" s="24">
        <f t="shared" si="22"/>
        <v>0</v>
      </c>
      <c r="E107" s="24">
        <f t="shared" si="22"/>
        <v>0</v>
      </c>
      <c r="F107" s="24">
        <f t="shared" si="22"/>
        <v>0</v>
      </c>
      <c r="G107" s="26"/>
    </row>
    <row r="108" spans="1:7" x14ac:dyDescent="0.25">
      <c r="A108" s="53"/>
      <c r="B108" s="54"/>
      <c r="C108" s="12" t="s">
        <v>5</v>
      </c>
      <c r="D108" s="24">
        <f t="shared" si="22"/>
        <v>0</v>
      </c>
      <c r="E108" s="24">
        <f t="shared" si="22"/>
        <v>0</v>
      </c>
      <c r="F108" s="24">
        <f t="shared" si="22"/>
        <v>0</v>
      </c>
      <c r="G108" s="26"/>
    </row>
    <row r="109" spans="1:7" ht="25.5" x14ac:dyDescent="0.25">
      <c r="A109" s="55"/>
      <c r="B109" s="56"/>
      <c r="C109" s="10" t="s">
        <v>43</v>
      </c>
      <c r="D109" s="24">
        <f>D57</f>
        <v>37.799999999999997</v>
      </c>
      <c r="E109" s="24">
        <f>E57</f>
        <v>37.799999999999997</v>
      </c>
      <c r="F109" s="24">
        <f>F57</f>
        <v>37.799999999999997</v>
      </c>
      <c r="G109" s="26">
        <f t="shared" si="21"/>
        <v>1</v>
      </c>
    </row>
    <row r="110" spans="1:7" x14ac:dyDescent="0.25">
      <c r="A110" s="44" t="s">
        <v>9</v>
      </c>
      <c r="B110" s="44"/>
      <c r="C110" s="11"/>
      <c r="D110" s="23"/>
      <c r="E110" s="23"/>
      <c r="F110" s="23"/>
      <c r="G110" s="22"/>
    </row>
    <row r="111" spans="1:7" x14ac:dyDescent="0.25">
      <c r="A111" s="45" t="s">
        <v>10</v>
      </c>
      <c r="B111" s="46"/>
      <c r="C111" s="12" t="s">
        <v>2</v>
      </c>
      <c r="D111" s="24">
        <f>SUM(D112:D116)</f>
        <v>0</v>
      </c>
      <c r="E111" s="24">
        <f t="shared" ref="E111" si="23">SUM(E112:E116)</f>
        <v>0</v>
      </c>
      <c r="F111" s="24">
        <f t="shared" ref="F111" si="24">SUM(F112:F116)</f>
        <v>0</v>
      </c>
      <c r="G111" s="28"/>
    </row>
    <row r="112" spans="1:7" x14ac:dyDescent="0.25">
      <c r="A112" s="47"/>
      <c r="B112" s="48"/>
      <c r="C112" s="12" t="s">
        <v>3</v>
      </c>
      <c r="D112" s="24">
        <v>0</v>
      </c>
      <c r="E112" s="24">
        <v>0</v>
      </c>
      <c r="F112" s="24">
        <v>0</v>
      </c>
      <c r="G112" s="28"/>
    </row>
    <row r="113" spans="1:7" x14ac:dyDescent="0.25">
      <c r="A113" s="47"/>
      <c r="B113" s="48"/>
      <c r="C113" s="12" t="s">
        <v>4</v>
      </c>
      <c r="D113" s="24">
        <v>0</v>
      </c>
      <c r="E113" s="24">
        <v>0</v>
      </c>
      <c r="F113" s="24">
        <v>0</v>
      </c>
      <c r="G113" s="28"/>
    </row>
    <row r="114" spans="1:7" x14ac:dyDescent="0.25">
      <c r="A114" s="47"/>
      <c r="B114" s="48"/>
      <c r="C114" s="12" t="s">
        <v>18</v>
      </c>
      <c r="D114" s="24">
        <v>0</v>
      </c>
      <c r="E114" s="24">
        <v>0</v>
      </c>
      <c r="F114" s="24">
        <v>0</v>
      </c>
      <c r="G114" s="28"/>
    </row>
    <row r="115" spans="1:7" x14ac:dyDescent="0.25">
      <c r="A115" s="47"/>
      <c r="B115" s="48"/>
      <c r="C115" s="16" t="s">
        <v>19</v>
      </c>
      <c r="D115" s="24">
        <v>0</v>
      </c>
      <c r="E115" s="24">
        <v>0</v>
      </c>
      <c r="F115" s="24">
        <v>0</v>
      </c>
      <c r="G115" s="28"/>
    </row>
    <row r="116" spans="1:7" x14ac:dyDescent="0.25">
      <c r="A116" s="49"/>
      <c r="B116" s="50"/>
      <c r="C116" s="12" t="s">
        <v>5</v>
      </c>
      <c r="D116" s="24">
        <v>0</v>
      </c>
      <c r="E116" s="24">
        <v>0</v>
      </c>
      <c r="F116" s="24">
        <v>0</v>
      </c>
      <c r="G116" s="28"/>
    </row>
    <row r="117" spans="1:7" ht="15" customHeight="1" x14ac:dyDescent="0.25">
      <c r="A117" s="45" t="s">
        <v>11</v>
      </c>
      <c r="B117" s="46"/>
      <c r="C117" s="12" t="s">
        <v>2</v>
      </c>
      <c r="D117" s="24">
        <f>SUM(D118:D123)</f>
        <v>10464.599999999999</v>
      </c>
      <c r="E117" s="24">
        <f>SUM(E118:E123)</f>
        <v>10464.599999999999</v>
      </c>
      <c r="F117" s="24">
        <f>SUM(F118:F123)</f>
        <v>10434</v>
      </c>
      <c r="G117" s="26">
        <f>F117/D117</f>
        <v>0.9970758557422168</v>
      </c>
    </row>
    <row r="118" spans="1:7" x14ac:dyDescent="0.25">
      <c r="A118" s="47"/>
      <c r="B118" s="48"/>
      <c r="C118" s="12" t="s">
        <v>3</v>
      </c>
      <c r="D118" s="24">
        <f>D104</f>
        <v>5118.5</v>
      </c>
      <c r="E118" s="24">
        <f t="shared" ref="E118:F118" si="25">E104</f>
        <v>5118.5</v>
      </c>
      <c r="F118" s="24">
        <f t="shared" si="25"/>
        <v>5118.5</v>
      </c>
      <c r="G118" s="26">
        <f t="shared" ref="G118:G120" si="26">F118/D118</f>
        <v>1</v>
      </c>
    </row>
    <row r="119" spans="1:7" x14ac:dyDescent="0.25">
      <c r="A119" s="47"/>
      <c r="B119" s="48"/>
      <c r="C119" s="12" t="s">
        <v>4</v>
      </c>
      <c r="D119" s="24">
        <f t="shared" ref="D119:F119" si="27">D105</f>
        <v>4463.3999999999996</v>
      </c>
      <c r="E119" s="24">
        <f t="shared" si="27"/>
        <v>4463.3999999999996</v>
      </c>
      <c r="F119" s="24">
        <f t="shared" si="27"/>
        <v>4454.6000000000004</v>
      </c>
      <c r="G119" s="26">
        <f t="shared" si="26"/>
        <v>0.99802840883631327</v>
      </c>
    </row>
    <row r="120" spans="1:7" x14ac:dyDescent="0.25">
      <c r="A120" s="47"/>
      <c r="B120" s="48"/>
      <c r="C120" s="12" t="s">
        <v>18</v>
      </c>
      <c r="D120" s="24">
        <f t="shared" ref="D120:F120" si="28">D106</f>
        <v>844.9</v>
      </c>
      <c r="E120" s="24">
        <f t="shared" si="28"/>
        <v>844.9</v>
      </c>
      <c r="F120" s="24">
        <f t="shared" si="28"/>
        <v>823.09999999999991</v>
      </c>
      <c r="G120" s="26">
        <f t="shared" si="26"/>
        <v>0.9741981299562078</v>
      </c>
    </row>
    <row r="121" spans="1:7" x14ac:dyDescent="0.25">
      <c r="A121" s="47"/>
      <c r="B121" s="48"/>
      <c r="C121" s="16" t="s">
        <v>19</v>
      </c>
      <c r="D121" s="24">
        <f t="shared" ref="D121:F121" si="29">D107</f>
        <v>0</v>
      </c>
      <c r="E121" s="24">
        <f t="shared" si="29"/>
        <v>0</v>
      </c>
      <c r="F121" s="24">
        <f t="shared" si="29"/>
        <v>0</v>
      </c>
      <c r="G121" s="26"/>
    </row>
    <row r="122" spans="1:7" x14ac:dyDescent="0.25">
      <c r="A122" s="47"/>
      <c r="B122" s="48"/>
      <c r="C122" s="12" t="s">
        <v>5</v>
      </c>
      <c r="D122" s="24">
        <f t="shared" ref="D122:F122" si="30">D108</f>
        <v>0</v>
      </c>
      <c r="E122" s="24">
        <f t="shared" si="30"/>
        <v>0</v>
      </c>
      <c r="F122" s="24">
        <f t="shared" si="30"/>
        <v>0</v>
      </c>
      <c r="G122" s="26"/>
    </row>
    <row r="123" spans="1:7" ht="25.5" x14ac:dyDescent="0.25">
      <c r="A123" s="49"/>
      <c r="B123" s="50"/>
      <c r="C123" s="10" t="s">
        <v>43</v>
      </c>
      <c r="D123" s="24">
        <f t="shared" ref="D123:F123" si="31">D109</f>
        <v>37.799999999999997</v>
      </c>
      <c r="E123" s="24">
        <f t="shared" si="31"/>
        <v>37.799999999999997</v>
      </c>
      <c r="F123" s="24">
        <f t="shared" si="31"/>
        <v>37.799999999999997</v>
      </c>
      <c r="G123" s="26">
        <f>F123/D123</f>
        <v>1</v>
      </c>
    </row>
    <row r="124" spans="1:7" x14ac:dyDescent="0.25">
      <c r="A124" s="44" t="s">
        <v>9</v>
      </c>
      <c r="B124" s="44"/>
      <c r="C124" s="12" t="s">
        <v>2</v>
      </c>
      <c r="D124" s="24">
        <f>SUM(D125:D129)</f>
        <v>0</v>
      </c>
      <c r="E124" s="24">
        <f t="shared" ref="E124" si="32">SUM(E125:E129)</f>
        <v>0</v>
      </c>
      <c r="F124" s="24">
        <f t="shared" ref="F124" si="33">SUM(F125:F129)</f>
        <v>0</v>
      </c>
      <c r="G124" s="28"/>
    </row>
    <row r="125" spans="1:7" x14ac:dyDescent="0.25">
      <c r="A125" s="45" t="s">
        <v>12</v>
      </c>
      <c r="B125" s="46"/>
      <c r="C125" s="12" t="s">
        <v>3</v>
      </c>
      <c r="D125" s="24">
        <v>0</v>
      </c>
      <c r="E125" s="24">
        <v>0</v>
      </c>
      <c r="F125" s="24">
        <v>0</v>
      </c>
      <c r="G125" s="28"/>
    </row>
    <row r="126" spans="1:7" x14ac:dyDescent="0.25">
      <c r="A126" s="47"/>
      <c r="B126" s="48"/>
      <c r="C126" s="12" t="s">
        <v>4</v>
      </c>
      <c r="D126" s="24">
        <v>0</v>
      </c>
      <c r="E126" s="24">
        <v>0</v>
      </c>
      <c r="F126" s="24">
        <v>0</v>
      </c>
      <c r="G126" s="28"/>
    </row>
    <row r="127" spans="1:7" x14ac:dyDescent="0.25">
      <c r="A127" s="47"/>
      <c r="B127" s="48"/>
      <c r="C127" s="12" t="s">
        <v>18</v>
      </c>
      <c r="D127" s="24">
        <v>0</v>
      </c>
      <c r="E127" s="24">
        <v>0</v>
      </c>
      <c r="F127" s="24">
        <v>0</v>
      </c>
      <c r="G127" s="28"/>
    </row>
    <row r="128" spans="1:7" x14ac:dyDescent="0.25">
      <c r="A128" s="47"/>
      <c r="B128" s="48"/>
      <c r="C128" s="16" t="s">
        <v>19</v>
      </c>
      <c r="D128" s="24">
        <v>0</v>
      </c>
      <c r="E128" s="24">
        <v>0</v>
      </c>
      <c r="F128" s="24">
        <v>0</v>
      </c>
      <c r="G128" s="28"/>
    </row>
    <row r="129" spans="1:7" x14ac:dyDescent="0.25">
      <c r="A129" s="49"/>
      <c r="B129" s="50"/>
      <c r="C129" s="12" t="s">
        <v>5</v>
      </c>
      <c r="D129" s="24">
        <v>0</v>
      </c>
      <c r="E129" s="24">
        <v>0</v>
      </c>
      <c r="F129" s="24">
        <v>0</v>
      </c>
      <c r="G129" s="28"/>
    </row>
    <row r="130" spans="1:7" ht="15" customHeight="1" x14ac:dyDescent="0.25">
      <c r="A130" s="45" t="s">
        <v>13</v>
      </c>
      <c r="B130" s="46"/>
      <c r="C130" s="12" t="s">
        <v>2</v>
      </c>
      <c r="D130" s="24">
        <f>SUM(D131:D136)</f>
        <v>10464.599999999999</v>
      </c>
      <c r="E130" s="24">
        <f t="shared" ref="E130:F130" si="34">SUM(E131:E136)</f>
        <v>10464.599999999999</v>
      </c>
      <c r="F130" s="24">
        <f t="shared" si="34"/>
        <v>10434</v>
      </c>
      <c r="G130" s="26">
        <f>F130/D130</f>
        <v>0.9970758557422168</v>
      </c>
    </row>
    <row r="131" spans="1:7" x14ac:dyDescent="0.25">
      <c r="A131" s="47"/>
      <c r="B131" s="48"/>
      <c r="C131" s="12" t="s">
        <v>3</v>
      </c>
      <c r="D131" s="24">
        <f>D118</f>
        <v>5118.5</v>
      </c>
      <c r="E131" s="24">
        <f t="shared" ref="E131:F131" si="35">E118</f>
        <v>5118.5</v>
      </c>
      <c r="F131" s="24">
        <f t="shared" si="35"/>
        <v>5118.5</v>
      </c>
      <c r="G131" s="26">
        <f t="shared" ref="G131:G133" si="36">F131/D131</f>
        <v>1</v>
      </c>
    </row>
    <row r="132" spans="1:7" x14ac:dyDescent="0.25">
      <c r="A132" s="47"/>
      <c r="B132" s="48"/>
      <c r="C132" s="12" t="s">
        <v>4</v>
      </c>
      <c r="D132" s="24">
        <f t="shared" ref="D132:F132" si="37">D119</f>
        <v>4463.3999999999996</v>
      </c>
      <c r="E132" s="24">
        <f t="shared" si="37"/>
        <v>4463.3999999999996</v>
      </c>
      <c r="F132" s="24">
        <f t="shared" si="37"/>
        <v>4454.6000000000004</v>
      </c>
      <c r="G132" s="26">
        <f t="shared" si="36"/>
        <v>0.99802840883631327</v>
      </c>
    </row>
    <row r="133" spans="1:7" x14ac:dyDescent="0.25">
      <c r="A133" s="47"/>
      <c r="B133" s="48"/>
      <c r="C133" s="12" t="s">
        <v>18</v>
      </c>
      <c r="D133" s="24">
        <f t="shared" ref="D133:F133" si="38">D120</f>
        <v>844.9</v>
      </c>
      <c r="E133" s="24">
        <f t="shared" si="38"/>
        <v>844.9</v>
      </c>
      <c r="F133" s="24">
        <f t="shared" si="38"/>
        <v>823.09999999999991</v>
      </c>
      <c r="G133" s="26">
        <f t="shared" si="36"/>
        <v>0.9741981299562078</v>
      </c>
    </row>
    <row r="134" spans="1:7" x14ac:dyDescent="0.25">
      <c r="A134" s="47"/>
      <c r="B134" s="48"/>
      <c r="C134" s="16" t="s">
        <v>19</v>
      </c>
      <c r="D134" s="24">
        <f t="shared" ref="D134:F134" si="39">D121</f>
        <v>0</v>
      </c>
      <c r="E134" s="24">
        <f t="shared" si="39"/>
        <v>0</v>
      </c>
      <c r="F134" s="24">
        <f t="shared" si="39"/>
        <v>0</v>
      </c>
      <c r="G134" s="28"/>
    </row>
    <row r="135" spans="1:7" x14ac:dyDescent="0.25">
      <c r="A135" s="47"/>
      <c r="B135" s="48"/>
      <c r="C135" s="12" t="s">
        <v>5</v>
      </c>
      <c r="D135" s="24">
        <f t="shared" ref="D135:F135" si="40">D122</f>
        <v>0</v>
      </c>
      <c r="E135" s="24">
        <f t="shared" si="40"/>
        <v>0</v>
      </c>
      <c r="F135" s="24">
        <f t="shared" si="40"/>
        <v>0</v>
      </c>
      <c r="G135" s="28"/>
    </row>
    <row r="136" spans="1:7" ht="25.5" x14ac:dyDescent="0.25">
      <c r="A136" s="49"/>
      <c r="B136" s="50"/>
      <c r="C136" s="10" t="s">
        <v>43</v>
      </c>
      <c r="D136" s="24">
        <f t="shared" ref="D136:F136" si="41">D123</f>
        <v>37.799999999999997</v>
      </c>
      <c r="E136" s="24">
        <f t="shared" si="41"/>
        <v>37.799999999999997</v>
      </c>
      <c r="F136" s="24">
        <f t="shared" si="41"/>
        <v>37.799999999999997</v>
      </c>
      <c r="G136" s="28"/>
    </row>
    <row r="137" spans="1:7" x14ac:dyDescent="0.25">
      <c r="A137" s="44" t="s">
        <v>9</v>
      </c>
      <c r="B137" s="44"/>
      <c r="C137" s="12"/>
      <c r="D137" s="23"/>
      <c r="E137" s="23"/>
      <c r="F137" s="23"/>
      <c r="G137" s="22"/>
    </row>
    <row r="138" spans="1:7" x14ac:dyDescent="0.25">
      <c r="A138" s="64" t="s">
        <v>67</v>
      </c>
      <c r="B138" s="64"/>
      <c r="C138" s="12" t="s">
        <v>1</v>
      </c>
      <c r="D138" s="24">
        <v>1617</v>
      </c>
      <c r="E138" s="24">
        <v>1617</v>
      </c>
      <c r="F138" s="24">
        <v>1617</v>
      </c>
      <c r="G138" s="26">
        <f>F138/D138</f>
        <v>1</v>
      </c>
    </row>
    <row r="139" spans="1:7" x14ac:dyDescent="0.25">
      <c r="A139" s="64"/>
      <c r="B139" s="64"/>
      <c r="C139" s="12" t="s">
        <v>3</v>
      </c>
      <c r="D139" s="24">
        <v>0</v>
      </c>
      <c r="E139" s="24">
        <v>0</v>
      </c>
      <c r="F139" s="24">
        <v>0</v>
      </c>
      <c r="G139" s="26"/>
    </row>
    <row r="140" spans="1:7" x14ac:dyDescent="0.25">
      <c r="A140" s="64"/>
      <c r="B140" s="64"/>
      <c r="C140" s="12" t="s">
        <v>4</v>
      </c>
      <c r="D140" s="24">
        <v>1564.5</v>
      </c>
      <c r="E140" s="24">
        <v>1564.5</v>
      </c>
      <c r="F140" s="24">
        <v>1564.5</v>
      </c>
      <c r="G140" s="26">
        <f t="shared" ref="G140:G152" si="42">F140/D140</f>
        <v>1</v>
      </c>
    </row>
    <row r="141" spans="1:7" x14ac:dyDescent="0.25">
      <c r="A141" s="64"/>
      <c r="B141" s="64"/>
      <c r="C141" s="12" t="s">
        <v>18</v>
      </c>
      <c r="D141" s="24">
        <v>52.5</v>
      </c>
      <c r="E141" s="24">
        <v>52.5</v>
      </c>
      <c r="F141" s="24">
        <v>52.5</v>
      </c>
      <c r="G141" s="26">
        <f t="shared" si="42"/>
        <v>1</v>
      </c>
    </row>
    <row r="142" spans="1:7" x14ac:dyDescent="0.25">
      <c r="A142" s="64"/>
      <c r="B142" s="64"/>
      <c r="C142" s="16" t="s">
        <v>19</v>
      </c>
      <c r="D142" s="24">
        <v>0</v>
      </c>
      <c r="E142" s="24">
        <v>0</v>
      </c>
      <c r="F142" s="24">
        <v>0</v>
      </c>
      <c r="G142" s="26"/>
    </row>
    <row r="143" spans="1:7" x14ac:dyDescent="0.25">
      <c r="A143" s="64"/>
      <c r="B143" s="64"/>
      <c r="C143" s="12" t="s">
        <v>5</v>
      </c>
      <c r="D143" s="24">
        <v>0</v>
      </c>
      <c r="E143" s="24">
        <v>0</v>
      </c>
      <c r="F143" s="24">
        <v>0</v>
      </c>
      <c r="G143" s="26"/>
    </row>
    <row r="144" spans="1:7" x14ac:dyDescent="0.25">
      <c r="A144" s="51" t="s">
        <v>68</v>
      </c>
      <c r="B144" s="52"/>
      <c r="C144" s="12" t="s">
        <v>2</v>
      </c>
      <c r="D144" s="24">
        <v>339.4</v>
      </c>
      <c r="E144" s="24">
        <f t="shared" ref="E144" si="43">SUM(E145:E149)</f>
        <v>339.4</v>
      </c>
      <c r="F144" s="24">
        <f t="shared" ref="F144" si="44">SUM(F145:F149)</f>
        <v>330.6</v>
      </c>
      <c r="G144" s="26"/>
    </row>
    <row r="145" spans="1:7" ht="17.25" customHeight="1" x14ac:dyDescent="0.25">
      <c r="A145" s="53"/>
      <c r="B145" s="54"/>
      <c r="C145" s="12" t="s">
        <v>3</v>
      </c>
      <c r="D145" s="24">
        <v>0</v>
      </c>
      <c r="E145" s="24">
        <v>0</v>
      </c>
      <c r="F145" s="24">
        <v>0</v>
      </c>
      <c r="G145" s="26"/>
    </row>
    <row r="146" spans="1:7" x14ac:dyDescent="0.25">
      <c r="A146" s="53"/>
      <c r="B146" s="54"/>
      <c r="C146" s="12" t="s">
        <v>4</v>
      </c>
      <c r="D146" s="24">
        <v>339.4</v>
      </c>
      <c r="E146" s="31">
        <v>339.4</v>
      </c>
      <c r="F146" s="24">
        <v>330.6</v>
      </c>
      <c r="G146" s="26">
        <f>F146/D146</f>
        <v>0.97407189157336493</v>
      </c>
    </row>
    <row r="147" spans="1:7" x14ac:dyDescent="0.25">
      <c r="A147" s="53"/>
      <c r="B147" s="54"/>
      <c r="C147" s="12" t="s">
        <v>18</v>
      </c>
      <c r="D147" s="24">
        <v>0</v>
      </c>
      <c r="E147" s="24">
        <v>0</v>
      </c>
      <c r="F147" s="24">
        <v>0</v>
      </c>
      <c r="G147" s="26"/>
    </row>
    <row r="148" spans="1:7" x14ac:dyDescent="0.25">
      <c r="A148" s="53"/>
      <c r="B148" s="54"/>
      <c r="C148" s="16" t="s">
        <v>19</v>
      </c>
      <c r="D148" s="24">
        <v>0</v>
      </c>
      <c r="E148" s="24">
        <v>0</v>
      </c>
      <c r="F148" s="24">
        <v>0</v>
      </c>
      <c r="G148" s="26"/>
    </row>
    <row r="149" spans="1:7" x14ac:dyDescent="0.25">
      <c r="A149" s="55"/>
      <c r="B149" s="56"/>
      <c r="C149" s="12" t="s">
        <v>5</v>
      </c>
      <c r="D149" s="24">
        <v>0</v>
      </c>
      <c r="E149" s="24">
        <v>0</v>
      </c>
      <c r="F149" s="24">
        <v>0</v>
      </c>
      <c r="G149" s="26"/>
    </row>
    <row r="150" spans="1:7" x14ac:dyDescent="0.25">
      <c r="A150" s="51" t="s">
        <v>69</v>
      </c>
      <c r="B150" s="52"/>
      <c r="C150" s="12" t="s">
        <v>2</v>
      </c>
      <c r="D150" s="24">
        <v>430</v>
      </c>
      <c r="E150" s="24">
        <v>430</v>
      </c>
      <c r="F150" s="24">
        <v>430</v>
      </c>
      <c r="G150" s="26">
        <f>F150/D150</f>
        <v>1</v>
      </c>
    </row>
    <row r="151" spans="1:7" ht="15.75" customHeight="1" x14ac:dyDescent="0.25">
      <c r="A151" s="53"/>
      <c r="B151" s="54"/>
      <c r="C151" s="12" t="s">
        <v>3</v>
      </c>
      <c r="D151" s="24">
        <v>0</v>
      </c>
      <c r="E151" s="24">
        <v>0</v>
      </c>
      <c r="F151" s="24">
        <v>0</v>
      </c>
      <c r="G151" s="26"/>
    </row>
    <row r="152" spans="1:7" x14ac:dyDescent="0.25">
      <c r="A152" s="53"/>
      <c r="B152" s="54"/>
      <c r="C152" s="12" t="s">
        <v>4</v>
      </c>
      <c r="D152" s="24">
        <v>430</v>
      </c>
      <c r="E152" s="24">
        <v>430</v>
      </c>
      <c r="F152" s="24">
        <v>430</v>
      </c>
      <c r="G152" s="26">
        <f t="shared" si="42"/>
        <v>1</v>
      </c>
    </row>
    <row r="153" spans="1:7" x14ac:dyDescent="0.25">
      <c r="A153" s="53"/>
      <c r="B153" s="54"/>
      <c r="C153" s="12" t="s">
        <v>18</v>
      </c>
      <c r="D153" s="24">
        <v>0</v>
      </c>
      <c r="E153" s="24">
        <v>0</v>
      </c>
      <c r="F153" s="24">
        <v>0</v>
      </c>
      <c r="G153" s="26"/>
    </row>
    <row r="154" spans="1:7" x14ac:dyDescent="0.25">
      <c r="A154" s="53"/>
      <c r="B154" s="54"/>
      <c r="C154" s="16" t="s">
        <v>19</v>
      </c>
      <c r="D154" s="24">
        <v>0</v>
      </c>
      <c r="E154" s="24">
        <v>0</v>
      </c>
      <c r="F154" s="24">
        <v>0</v>
      </c>
      <c r="G154" s="26"/>
    </row>
    <row r="155" spans="1:7" x14ac:dyDescent="0.25">
      <c r="A155" s="55"/>
      <c r="B155" s="56"/>
      <c r="C155" s="12" t="s">
        <v>5</v>
      </c>
      <c r="D155" s="24">
        <v>0</v>
      </c>
      <c r="E155" s="24">
        <v>0</v>
      </c>
      <c r="F155" s="24">
        <v>0</v>
      </c>
      <c r="G155" s="26"/>
    </row>
    <row r="156" spans="1:7" x14ac:dyDescent="0.25">
      <c r="A156" s="51" t="s">
        <v>70</v>
      </c>
      <c r="B156" s="52"/>
      <c r="C156" s="29" t="s">
        <v>2</v>
      </c>
      <c r="D156" s="24">
        <v>430.2</v>
      </c>
      <c r="E156" s="24">
        <v>430.2</v>
      </c>
      <c r="F156" s="24">
        <v>430.2</v>
      </c>
      <c r="G156" s="26">
        <f>F156/D156</f>
        <v>1</v>
      </c>
    </row>
    <row r="157" spans="1:7" ht="15.75" customHeight="1" x14ac:dyDescent="0.25">
      <c r="A157" s="53"/>
      <c r="B157" s="54"/>
      <c r="C157" s="29" t="s">
        <v>3</v>
      </c>
      <c r="D157" s="24">
        <v>0</v>
      </c>
      <c r="E157" s="24">
        <v>0</v>
      </c>
      <c r="F157" s="24">
        <v>0</v>
      </c>
      <c r="G157" s="26"/>
    </row>
    <row r="158" spans="1:7" x14ac:dyDescent="0.25">
      <c r="A158" s="53"/>
      <c r="B158" s="54"/>
      <c r="C158" s="29" t="s">
        <v>4</v>
      </c>
      <c r="D158" s="24">
        <v>430.2</v>
      </c>
      <c r="E158" s="24">
        <v>430.2</v>
      </c>
      <c r="F158" s="24">
        <v>430.2</v>
      </c>
      <c r="G158" s="26">
        <f t="shared" ref="G158" si="45">F158/D158</f>
        <v>1</v>
      </c>
    </row>
    <row r="159" spans="1:7" x14ac:dyDescent="0.25">
      <c r="A159" s="53"/>
      <c r="B159" s="54"/>
      <c r="C159" s="29" t="s">
        <v>18</v>
      </c>
      <c r="D159" s="24">
        <v>0</v>
      </c>
      <c r="E159" s="24">
        <v>0</v>
      </c>
      <c r="F159" s="24">
        <v>0</v>
      </c>
      <c r="G159" s="26"/>
    </row>
    <row r="160" spans="1:7" x14ac:dyDescent="0.25">
      <c r="A160" s="53"/>
      <c r="B160" s="54"/>
      <c r="C160" s="16" t="s">
        <v>19</v>
      </c>
      <c r="D160" s="24">
        <v>0</v>
      </c>
      <c r="E160" s="24">
        <v>0</v>
      </c>
      <c r="F160" s="24">
        <v>0</v>
      </c>
      <c r="G160" s="26"/>
    </row>
    <row r="161" spans="1:7" x14ac:dyDescent="0.25">
      <c r="A161" s="55"/>
      <c r="B161" s="56"/>
      <c r="C161" s="29" t="s">
        <v>5</v>
      </c>
      <c r="D161" s="24">
        <v>0</v>
      </c>
      <c r="E161" s="24">
        <v>0</v>
      </c>
      <c r="F161" s="24">
        <v>0</v>
      </c>
      <c r="G161" s="26"/>
    </row>
    <row r="162" spans="1:7" x14ac:dyDescent="0.25">
      <c r="A162" s="51" t="s">
        <v>71</v>
      </c>
      <c r="B162" s="52"/>
      <c r="C162" s="29" t="s">
        <v>2</v>
      </c>
      <c r="D162" s="24">
        <f>SUM(D163:D167)</f>
        <v>7.4</v>
      </c>
      <c r="E162" s="24">
        <f t="shared" ref="E162:F162" si="46">SUM(E163:E167)</f>
        <v>7.4</v>
      </c>
      <c r="F162" s="24">
        <f t="shared" si="46"/>
        <v>7.4</v>
      </c>
      <c r="G162" s="26">
        <f>F162/D162</f>
        <v>1</v>
      </c>
    </row>
    <row r="163" spans="1:7" ht="15.75" customHeight="1" x14ac:dyDescent="0.25">
      <c r="A163" s="53"/>
      <c r="B163" s="54"/>
      <c r="C163" s="29" t="s">
        <v>3</v>
      </c>
      <c r="D163" s="24">
        <v>7.4</v>
      </c>
      <c r="E163" s="24">
        <v>7.4</v>
      </c>
      <c r="F163" s="24">
        <v>7.4</v>
      </c>
      <c r="G163" s="26">
        <f>F163/D163</f>
        <v>1</v>
      </c>
    </row>
    <row r="164" spans="1:7" x14ac:dyDescent="0.25">
      <c r="A164" s="53"/>
      <c r="B164" s="54"/>
      <c r="C164" s="29" t="s">
        <v>4</v>
      </c>
      <c r="D164" s="24">
        <v>0</v>
      </c>
      <c r="E164" s="24">
        <v>0</v>
      </c>
      <c r="F164" s="24">
        <v>0</v>
      </c>
      <c r="G164" s="26"/>
    </row>
    <row r="165" spans="1:7" x14ac:dyDescent="0.25">
      <c r="A165" s="53"/>
      <c r="B165" s="54"/>
      <c r="C165" s="29" t="s">
        <v>18</v>
      </c>
      <c r="D165" s="24">
        <v>0</v>
      </c>
      <c r="E165" s="24">
        <v>0</v>
      </c>
      <c r="F165" s="24">
        <v>0</v>
      </c>
      <c r="G165" s="26"/>
    </row>
    <row r="166" spans="1:7" x14ac:dyDescent="0.25">
      <c r="A166" s="53"/>
      <c r="B166" s="54"/>
      <c r="C166" s="16" t="s">
        <v>19</v>
      </c>
      <c r="D166" s="24">
        <v>0</v>
      </c>
      <c r="E166" s="24">
        <v>0</v>
      </c>
      <c r="F166" s="24">
        <v>0</v>
      </c>
      <c r="G166" s="26"/>
    </row>
    <row r="167" spans="1:7" x14ac:dyDescent="0.25">
      <c r="A167" s="55"/>
      <c r="B167" s="56"/>
      <c r="C167" s="29" t="s">
        <v>5</v>
      </c>
      <c r="D167" s="24">
        <v>0</v>
      </c>
      <c r="E167" s="24">
        <v>0</v>
      </c>
      <c r="F167" s="24">
        <v>0</v>
      </c>
      <c r="G167" s="26"/>
    </row>
    <row r="168" spans="1:7" x14ac:dyDescent="0.25">
      <c r="A168" s="51" t="s">
        <v>72</v>
      </c>
      <c r="B168" s="52"/>
      <c r="C168" s="29" t="s">
        <v>2</v>
      </c>
      <c r="D168" s="24">
        <f>SUM(D169:D173)</f>
        <v>0</v>
      </c>
      <c r="E168" s="24">
        <f t="shared" ref="E168" si="47">SUM(E169:E173)</f>
        <v>0</v>
      </c>
      <c r="F168" s="24">
        <f t="shared" ref="F168" si="48">SUM(F169:F173)</f>
        <v>0</v>
      </c>
      <c r="G168" s="26"/>
    </row>
    <row r="169" spans="1:7" ht="15.75" customHeight="1" x14ac:dyDescent="0.25">
      <c r="A169" s="53"/>
      <c r="B169" s="54"/>
      <c r="C169" s="29" t="s">
        <v>3</v>
      </c>
      <c r="D169" s="24">
        <v>0</v>
      </c>
      <c r="E169" s="24">
        <v>0</v>
      </c>
      <c r="F169" s="24">
        <v>0</v>
      </c>
      <c r="G169" s="26"/>
    </row>
    <row r="170" spans="1:7" x14ac:dyDescent="0.25">
      <c r="A170" s="53"/>
      <c r="B170" s="54"/>
      <c r="C170" s="29" t="s">
        <v>4</v>
      </c>
      <c r="D170" s="24">
        <v>0</v>
      </c>
      <c r="E170" s="24">
        <v>0</v>
      </c>
      <c r="F170" s="24">
        <v>0</v>
      </c>
      <c r="G170" s="26"/>
    </row>
    <row r="171" spans="1:7" x14ac:dyDescent="0.25">
      <c r="A171" s="53"/>
      <c r="B171" s="54"/>
      <c r="C171" s="29" t="s">
        <v>18</v>
      </c>
      <c r="D171" s="24">
        <v>0</v>
      </c>
      <c r="E171" s="24">
        <v>0</v>
      </c>
      <c r="F171" s="24">
        <v>0</v>
      </c>
      <c r="G171" s="26"/>
    </row>
    <row r="172" spans="1:7" x14ac:dyDescent="0.25">
      <c r="A172" s="53"/>
      <c r="B172" s="54"/>
      <c r="C172" s="16" t="s">
        <v>19</v>
      </c>
      <c r="D172" s="24">
        <v>0</v>
      </c>
      <c r="E172" s="24">
        <v>0</v>
      </c>
      <c r="F172" s="24">
        <v>0</v>
      </c>
      <c r="G172" s="28"/>
    </row>
    <row r="173" spans="1:7" x14ac:dyDescent="0.25">
      <c r="A173" s="55"/>
      <c r="B173" s="56"/>
      <c r="C173" s="29" t="s">
        <v>5</v>
      </c>
      <c r="D173" s="24">
        <v>0</v>
      </c>
      <c r="E173" s="24">
        <v>0</v>
      </c>
      <c r="F173" s="24">
        <v>0</v>
      </c>
      <c r="G173" s="28"/>
    </row>
    <row r="174" spans="1:7" x14ac:dyDescent="0.25">
      <c r="A174" s="51" t="s">
        <v>73</v>
      </c>
      <c r="B174" s="52"/>
      <c r="C174" s="29" t="s">
        <v>2</v>
      </c>
      <c r="D174" s="24">
        <f>SUM(D175:D179)</f>
        <v>0</v>
      </c>
      <c r="E174" s="24">
        <f t="shared" ref="E174" si="49">SUM(E175:E179)</f>
        <v>0</v>
      </c>
      <c r="F174" s="24">
        <f t="shared" ref="F174" si="50">SUM(F175:F179)</f>
        <v>0</v>
      </c>
      <c r="G174" s="28"/>
    </row>
    <row r="175" spans="1:7" ht="15.75" customHeight="1" x14ac:dyDescent="0.25">
      <c r="A175" s="53"/>
      <c r="B175" s="54"/>
      <c r="C175" s="29" t="s">
        <v>3</v>
      </c>
      <c r="D175" s="24">
        <v>0</v>
      </c>
      <c r="E175" s="24">
        <v>0</v>
      </c>
      <c r="F175" s="24">
        <v>0</v>
      </c>
      <c r="G175" s="28"/>
    </row>
    <row r="176" spans="1:7" x14ac:dyDescent="0.25">
      <c r="A176" s="53"/>
      <c r="B176" s="54"/>
      <c r="C176" s="29" t="s">
        <v>4</v>
      </c>
      <c r="D176" s="24">
        <v>0</v>
      </c>
      <c r="E176" s="24">
        <v>0</v>
      </c>
      <c r="F176" s="24">
        <v>0</v>
      </c>
      <c r="G176" s="28"/>
    </row>
    <row r="177" spans="1:7" x14ac:dyDescent="0.25">
      <c r="A177" s="53"/>
      <c r="B177" s="54"/>
      <c r="C177" s="29" t="s">
        <v>18</v>
      </c>
      <c r="D177" s="24">
        <v>0</v>
      </c>
      <c r="E177" s="24">
        <v>0</v>
      </c>
      <c r="F177" s="24">
        <v>0</v>
      </c>
      <c r="G177" s="28"/>
    </row>
    <row r="178" spans="1:7" x14ac:dyDescent="0.25">
      <c r="A178" s="53"/>
      <c r="B178" s="54"/>
      <c r="C178" s="16" t="s">
        <v>19</v>
      </c>
      <c r="D178" s="24">
        <v>0</v>
      </c>
      <c r="E178" s="24">
        <v>0</v>
      </c>
      <c r="F178" s="24">
        <v>0</v>
      </c>
      <c r="G178" s="28"/>
    </row>
    <row r="179" spans="1:7" x14ac:dyDescent="0.25">
      <c r="A179" s="55"/>
      <c r="B179" s="56"/>
      <c r="C179" s="29" t="s">
        <v>5</v>
      </c>
      <c r="D179" s="24">
        <v>0</v>
      </c>
      <c r="E179" s="24">
        <v>0</v>
      </c>
      <c r="F179" s="24">
        <v>0</v>
      </c>
      <c r="G179" s="26"/>
    </row>
    <row r="180" spans="1:7" x14ac:dyDescent="0.25">
      <c r="A180" s="51" t="s">
        <v>74</v>
      </c>
      <c r="B180" s="52"/>
      <c r="C180" s="29" t="s">
        <v>2</v>
      </c>
      <c r="D180" s="24">
        <f>SUM(D181:D185)</f>
        <v>6701.2</v>
      </c>
      <c r="E180" s="24">
        <f t="shared" ref="E180:F180" si="51">SUM(E181:E185)</f>
        <v>6701.2</v>
      </c>
      <c r="F180" s="24">
        <f t="shared" si="51"/>
        <v>6701.2</v>
      </c>
      <c r="G180" s="26">
        <f>F180/D180</f>
        <v>1</v>
      </c>
    </row>
    <row r="181" spans="1:7" ht="15.75" customHeight="1" x14ac:dyDescent="0.25">
      <c r="A181" s="53"/>
      <c r="B181" s="54"/>
      <c r="C181" s="29" t="s">
        <v>3</v>
      </c>
      <c r="D181" s="24">
        <v>5111.1000000000004</v>
      </c>
      <c r="E181" s="24">
        <v>5111.1000000000004</v>
      </c>
      <c r="F181" s="24">
        <v>5111.1000000000004</v>
      </c>
      <c r="G181" s="26">
        <f>F181/D181</f>
        <v>1</v>
      </c>
    </row>
    <row r="182" spans="1:7" x14ac:dyDescent="0.25">
      <c r="A182" s="53"/>
      <c r="B182" s="54"/>
      <c r="C182" s="29" t="s">
        <v>4</v>
      </c>
      <c r="D182" s="24">
        <v>1548.4</v>
      </c>
      <c r="E182" s="24">
        <v>1548.4</v>
      </c>
      <c r="F182" s="24">
        <v>1548.4</v>
      </c>
      <c r="G182" s="26">
        <f>F182/D182</f>
        <v>1</v>
      </c>
    </row>
    <row r="183" spans="1:7" x14ac:dyDescent="0.25">
      <c r="A183" s="53"/>
      <c r="B183" s="54"/>
      <c r="C183" s="29" t="s">
        <v>18</v>
      </c>
      <c r="D183" s="24">
        <v>41.7</v>
      </c>
      <c r="E183" s="24">
        <v>41.7</v>
      </c>
      <c r="F183" s="24">
        <v>41.7</v>
      </c>
      <c r="G183" s="26">
        <f>F183/D183</f>
        <v>1</v>
      </c>
    </row>
    <row r="184" spans="1:7" x14ac:dyDescent="0.25">
      <c r="A184" s="53"/>
      <c r="B184" s="54"/>
      <c r="C184" s="16" t="s">
        <v>19</v>
      </c>
      <c r="D184" s="24">
        <v>0</v>
      </c>
      <c r="E184" s="24">
        <v>0</v>
      </c>
      <c r="F184" s="24">
        <v>0</v>
      </c>
      <c r="G184" s="26"/>
    </row>
    <row r="185" spans="1:7" x14ac:dyDescent="0.25">
      <c r="A185" s="55"/>
      <c r="B185" s="56"/>
      <c r="C185" s="29" t="s">
        <v>5</v>
      </c>
      <c r="D185" s="24">
        <v>0</v>
      </c>
      <c r="E185" s="24">
        <v>0</v>
      </c>
      <c r="F185" s="24">
        <v>0</v>
      </c>
      <c r="G185" s="26"/>
    </row>
    <row r="186" spans="1:7" x14ac:dyDescent="0.25">
      <c r="A186" s="51" t="s">
        <v>75</v>
      </c>
      <c r="B186" s="52"/>
      <c r="C186" s="29" t="s">
        <v>2</v>
      </c>
      <c r="D186" s="24">
        <f>SUM(D187:D191)</f>
        <v>0</v>
      </c>
      <c r="E186" s="24">
        <f t="shared" ref="E186" si="52">SUM(E187:E191)</f>
        <v>0</v>
      </c>
      <c r="F186" s="24">
        <f t="shared" ref="F186" si="53">SUM(F187:F191)</f>
        <v>0</v>
      </c>
      <c r="G186" s="26"/>
    </row>
    <row r="187" spans="1:7" ht="15.75" customHeight="1" x14ac:dyDescent="0.25">
      <c r="A187" s="53"/>
      <c r="B187" s="54"/>
      <c r="C187" s="29" t="s">
        <v>3</v>
      </c>
      <c r="D187" s="24">
        <v>0</v>
      </c>
      <c r="E187" s="24">
        <v>0</v>
      </c>
      <c r="F187" s="24">
        <v>0</v>
      </c>
      <c r="G187" s="26"/>
    </row>
    <row r="188" spans="1:7" x14ac:dyDescent="0.25">
      <c r="A188" s="53"/>
      <c r="B188" s="54"/>
      <c r="C188" s="29" t="s">
        <v>4</v>
      </c>
      <c r="D188" s="24">
        <v>0</v>
      </c>
      <c r="E188" s="24">
        <v>0</v>
      </c>
      <c r="F188" s="24">
        <v>0</v>
      </c>
      <c r="G188" s="26"/>
    </row>
    <row r="189" spans="1:7" x14ac:dyDescent="0.25">
      <c r="A189" s="53"/>
      <c r="B189" s="54"/>
      <c r="C189" s="29" t="s">
        <v>18</v>
      </c>
      <c r="D189" s="24">
        <v>0</v>
      </c>
      <c r="E189" s="24">
        <v>0</v>
      </c>
      <c r="F189" s="24">
        <v>0</v>
      </c>
      <c r="G189" s="26"/>
    </row>
    <row r="190" spans="1:7" x14ac:dyDescent="0.25">
      <c r="A190" s="53"/>
      <c r="B190" s="54"/>
      <c r="C190" s="16" t="s">
        <v>19</v>
      </c>
      <c r="D190" s="24">
        <v>0</v>
      </c>
      <c r="E190" s="24">
        <v>0</v>
      </c>
      <c r="F190" s="24">
        <v>0</v>
      </c>
      <c r="G190" s="26"/>
    </row>
    <row r="191" spans="1:7" x14ac:dyDescent="0.25">
      <c r="A191" s="55"/>
      <c r="B191" s="56"/>
      <c r="C191" s="29" t="s">
        <v>5</v>
      </c>
      <c r="D191" s="24">
        <v>0</v>
      </c>
      <c r="E191" s="24">
        <v>0</v>
      </c>
      <c r="F191" s="24">
        <v>0</v>
      </c>
      <c r="G191" s="26"/>
    </row>
    <row r="192" spans="1:7" ht="21.75" customHeight="1" x14ac:dyDescent="0.25">
      <c r="A192" s="51" t="s">
        <v>76</v>
      </c>
      <c r="B192" s="52"/>
      <c r="C192" s="29" t="s">
        <v>2</v>
      </c>
      <c r="D192" s="24">
        <f>SUM(D193:D197)</f>
        <v>750.7</v>
      </c>
      <c r="E192" s="24">
        <f t="shared" ref="E192" si="54">SUM(E193:E197)</f>
        <v>750.7</v>
      </c>
      <c r="F192" s="24">
        <f t="shared" ref="F192" si="55">SUM(F193:F197)</f>
        <v>728.9</v>
      </c>
      <c r="G192" s="26">
        <f>F192/D192</f>
        <v>0.97096043692553613</v>
      </c>
    </row>
    <row r="193" spans="1:7" ht="15.75" customHeight="1" x14ac:dyDescent="0.25">
      <c r="A193" s="53"/>
      <c r="B193" s="54"/>
      <c r="C193" s="29" t="s">
        <v>3</v>
      </c>
      <c r="D193" s="24">
        <v>0</v>
      </c>
      <c r="E193" s="24">
        <v>0</v>
      </c>
      <c r="F193" s="24">
        <v>0</v>
      </c>
      <c r="G193" s="26"/>
    </row>
    <row r="194" spans="1:7" x14ac:dyDescent="0.25">
      <c r="A194" s="53"/>
      <c r="B194" s="54"/>
      <c r="C194" s="29" t="s">
        <v>4</v>
      </c>
      <c r="D194" s="24">
        <v>0</v>
      </c>
      <c r="E194" s="24">
        <v>0</v>
      </c>
      <c r="F194" s="24">
        <v>0</v>
      </c>
      <c r="G194" s="26"/>
    </row>
    <row r="195" spans="1:7" x14ac:dyDescent="0.25">
      <c r="A195" s="53"/>
      <c r="B195" s="54"/>
      <c r="C195" s="29" t="s">
        <v>18</v>
      </c>
      <c r="D195" s="24">
        <v>750.7</v>
      </c>
      <c r="E195" s="24">
        <v>750.7</v>
      </c>
      <c r="F195" s="24">
        <f>F17</f>
        <v>728.9</v>
      </c>
      <c r="G195" s="26">
        <f>F195/D195</f>
        <v>0.97096043692553613</v>
      </c>
    </row>
    <row r="196" spans="1:7" x14ac:dyDescent="0.25">
      <c r="A196" s="53"/>
      <c r="B196" s="54"/>
      <c r="C196" s="16" t="s">
        <v>19</v>
      </c>
      <c r="D196" s="24">
        <v>0</v>
      </c>
      <c r="E196" s="24">
        <v>0</v>
      </c>
      <c r="F196" s="24">
        <v>0</v>
      </c>
      <c r="G196" s="26"/>
    </row>
    <row r="197" spans="1:7" x14ac:dyDescent="0.25">
      <c r="A197" s="55"/>
      <c r="B197" s="56"/>
      <c r="C197" s="29" t="s">
        <v>5</v>
      </c>
      <c r="D197" s="24">
        <v>0</v>
      </c>
      <c r="E197" s="24">
        <v>0</v>
      </c>
      <c r="F197" s="24">
        <v>0</v>
      </c>
      <c r="G197" s="26"/>
    </row>
    <row r="198" spans="1:7" ht="21.75" customHeight="1" x14ac:dyDescent="0.25">
      <c r="A198" s="51" t="s">
        <v>77</v>
      </c>
      <c r="B198" s="52"/>
      <c r="C198" s="29" t="s">
        <v>2</v>
      </c>
      <c r="D198" s="24">
        <f>SUM(D199:D204)</f>
        <v>188.7</v>
      </c>
      <c r="E198" s="24">
        <f t="shared" ref="E198:F198" si="56">SUM(E199:E204)</f>
        <v>188.7</v>
      </c>
      <c r="F198" s="24">
        <f t="shared" si="56"/>
        <v>188.7</v>
      </c>
      <c r="G198" s="26">
        <f>F198/D198</f>
        <v>1</v>
      </c>
    </row>
    <row r="199" spans="1:7" ht="15.75" customHeight="1" x14ac:dyDescent="0.25">
      <c r="A199" s="53"/>
      <c r="B199" s="54"/>
      <c r="C199" s="29" t="s">
        <v>3</v>
      </c>
      <c r="D199" s="24">
        <v>0</v>
      </c>
      <c r="E199" s="24">
        <v>0</v>
      </c>
      <c r="F199" s="24">
        <v>0</v>
      </c>
      <c r="G199" s="26"/>
    </row>
    <row r="200" spans="1:7" x14ac:dyDescent="0.25">
      <c r="A200" s="53"/>
      <c r="B200" s="54"/>
      <c r="C200" s="29" t="s">
        <v>4</v>
      </c>
      <c r="D200" s="24">
        <v>150.9</v>
      </c>
      <c r="E200" s="24">
        <v>150.9</v>
      </c>
      <c r="F200" s="24">
        <v>150.9</v>
      </c>
      <c r="G200" s="26"/>
    </row>
    <row r="201" spans="1:7" x14ac:dyDescent="0.25">
      <c r="A201" s="53"/>
      <c r="B201" s="54"/>
      <c r="C201" s="29" t="s">
        <v>18</v>
      </c>
      <c r="D201" s="24">
        <v>0</v>
      </c>
      <c r="E201" s="24">
        <v>0</v>
      </c>
      <c r="F201" s="24">
        <v>0</v>
      </c>
      <c r="G201" s="26"/>
    </row>
    <row r="202" spans="1:7" x14ac:dyDescent="0.25">
      <c r="A202" s="53"/>
      <c r="B202" s="54"/>
      <c r="C202" s="16" t="s">
        <v>19</v>
      </c>
      <c r="D202" s="24">
        <v>0</v>
      </c>
      <c r="E202" s="24">
        <v>0</v>
      </c>
      <c r="F202" s="24">
        <v>0</v>
      </c>
      <c r="G202" s="26"/>
    </row>
    <row r="203" spans="1:7" x14ac:dyDescent="0.25">
      <c r="A203" s="53"/>
      <c r="B203" s="54"/>
      <c r="C203" s="29" t="s">
        <v>5</v>
      </c>
      <c r="D203" s="24">
        <v>0</v>
      </c>
      <c r="E203" s="24">
        <v>0</v>
      </c>
      <c r="F203" s="24">
        <v>0</v>
      </c>
      <c r="G203" s="26"/>
    </row>
    <row r="204" spans="1:7" ht="25.5" x14ac:dyDescent="0.25">
      <c r="A204" s="55"/>
      <c r="B204" s="56"/>
      <c r="C204" s="29" t="s">
        <v>43</v>
      </c>
      <c r="D204" s="24">
        <v>37.799999999999997</v>
      </c>
      <c r="E204" s="24">
        <v>37.799999999999997</v>
      </c>
      <c r="F204" s="24">
        <v>37.799999999999997</v>
      </c>
      <c r="G204" s="26">
        <f>F204/D204</f>
        <v>1</v>
      </c>
    </row>
    <row r="205" spans="1:7" ht="25.5" customHeight="1" x14ac:dyDescent="0.25">
      <c r="A205" s="66" t="s">
        <v>93</v>
      </c>
      <c r="B205" s="66"/>
      <c r="C205" s="66"/>
      <c r="D205" s="66"/>
      <c r="E205" s="66"/>
      <c r="F205" s="66"/>
      <c r="G205" s="66"/>
    </row>
    <row r="206" spans="1:7" ht="17.25" customHeight="1" x14ac:dyDescent="0.25">
      <c r="A206" s="43" t="s">
        <v>92</v>
      </c>
      <c r="B206" s="43"/>
      <c r="C206" s="43"/>
      <c r="D206" s="43"/>
      <c r="E206" s="43"/>
      <c r="F206" s="43"/>
      <c r="G206" s="43"/>
    </row>
    <row r="207" spans="1:7" x14ac:dyDescent="0.25">
      <c r="A207" s="65"/>
      <c r="B207" s="65"/>
      <c r="C207" s="65"/>
      <c r="D207" s="65"/>
      <c r="E207" s="65"/>
      <c r="F207" s="65"/>
      <c r="G207" s="65"/>
    </row>
    <row r="208" spans="1:7" ht="17.25" customHeight="1" x14ac:dyDescent="0.25">
      <c r="A208" s="66" t="s">
        <v>94</v>
      </c>
      <c r="B208" s="66"/>
      <c r="C208" s="66"/>
      <c r="D208" s="66"/>
      <c r="E208" s="66"/>
      <c r="F208" s="66"/>
      <c r="G208" s="66"/>
    </row>
    <row r="209" spans="1:7" x14ac:dyDescent="0.25">
      <c r="A209" s="76" t="s">
        <v>22</v>
      </c>
      <c r="B209" s="76"/>
      <c r="C209" s="76"/>
      <c r="D209" s="76"/>
      <c r="E209" s="76"/>
      <c r="F209" s="76"/>
      <c r="G209" s="76"/>
    </row>
    <row r="210" spans="1:7" x14ac:dyDescent="0.25">
      <c r="A210" s="65"/>
      <c r="B210" s="65"/>
      <c r="C210" s="65"/>
      <c r="D210" s="65"/>
      <c r="E210" s="65"/>
      <c r="F210" s="65"/>
      <c r="G210" s="65"/>
    </row>
    <row r="211" spans="1:7" ht="25.5" customHeight="1" x14ac:dyDescent="0.25">
      <c r="A211" s="68" t="s">
        <v>20</v>
      </c>
      <c r="B211" s="68"/>
      <c r="C211" s="68"/>
      <c r="D211" s="68"/>
      <c r="E211" s="68"/>
      <c r="F211" s="68"/>
      <c r="G211" s="68"/>
    </row>
    <row r="212" spans="1:7" ht="34.5" customHeight="1" x14ac:dyDescent="0.25">
      <c r="A212" s="77" t="s">
        <v>96</v>
      </c>
      <c r="B212" s="77"/>
      <c r="C212" s="36" t="s">
        <v>95</v>
      </c>
      <c r="D212" s="77" t="s">
        <v>97</v>
      </c>
      <c r="E212" s="77"/>
      <c r="F212" s="77" t="s">
        <v>99</v>
      </c>
      <c r="G212" s="77"/>
    </row>
    <row r="213" spans="1:7" ht="33.75" customHeight="1" x14ac:dyDescent="0.25">
      <c r="A213" s="43" t="s">
        <v>98</v>
      </c>
      <c r="B213" s="43"/>
      <c r="C213" s="43"/>
      <c r="D213" s="43"/>
      <c r="E213" s="43"/>
      <c r="F213" s="43"/>
      <c r="G213" s="43"/>
    </row>
    <row r="215" spans="1:7" ht="15.75" x14ac:dyDescent="0.25">
      <c r="A215" s="4"/>
    </row>
  </sheetData>
  <mergeCells count="67">
    <mergeCell ref="A90:G90"/>
    <mergeCell ref="A192:B197"/>
    <mergeCell ref="A198:B204"/>
    <mergeCell ref="A91:A96"/>
    <mergeCell ref="B91:B96"/>
    <mergeCell ref="A103:B109"/>
    <mergeCell ref="B59:B64"/>
    <mergeCell ref="A71:G71"/>
    <mergeCell ref="A72:A77"/>
    <mergeCell ref="B72:B77"/>
    <mergeCell ref="A78:A83"/>
    <mergeCell ref="B78:B83"/>
    <mergeCell ref="A213:G213"/>
    <mergeCell ref="A208:G208"/>
    <mergeCell ref="A209:G209"/>
    <mergeCell ref="A210:G210"/>
    <mergeCell ref="A212:B212"/>
    <mergeCell ref="D212:E212"/>
    <mergeCell ref="F212:G212"/>
    <mergeCell ref="C2:G2"/>
    <mergeCell ref="A211:G211"/>
    <mergeCell ref="A5:G5"/>
    <mergeCell ref="A10:A11"/>
    <mergeCell ref="A7:G7"/>
    <mergeCell ref="A8:G8"/>
    <mergeCell ref="A13:G13"/>
    <mergeCell ref="A14:A19"/>
    <mergeCell ref="B14:B19"/>
    <mergeCell ref="A27:A32"/>
    <mergeCell ref="B27:B32"/>
    <mergeCell ref="B20:B26"/>
    <mergeCell ref="A20:A26"/>
    <mergeCell ref="A33:A38"/>
    <mergeCell ref="B33:B38"/>
    <mergeCell ref="A39:A44"/>
    <mergeCell ref="B39:B44"/>
    <mergeCell ref="A45:A50"/>
    <mergeCell ref="B45:B50"/>
    <mergeCell ref="B10:B11"/>
    <mergeCell ref="A207:G207"/>
    <mergeCell ref="A138:B143"/>
    <mergeCell ref="A111:B116"/>
    <mergeCell ref="A124:B124"/>
    <mergeCell ref="A125:B129"/>
    <mergeCell ref="A137:B137"/>
    <mergeCell ref="A144:B149"/>
    <mergeCell ref="A150:B155"/>
    <mergeCell ref="A205:G205"/>
    <mergeCell ref="C10:C11"/>
    <mergeCell ref="D10:F10"/>
    <mergeCell ref="G10:G11"/>
    <mergeCell ref="A51:B57"/>
    <mergeCell ref="A65:B70"/>
    <mergeCell ref="A84:B89"/>
    <mergeCell ref="A97:B102"/>
    <mergeCell ref="A206:G206"/>
    <mergeCell ref="A110:B110"/>
    <mergeCell ref="A117:B123"/>
    <mergeCell ref="A130:B136"/>
    <mergeCell ref="A156:B161"/>
    <mergeCell ref="A162:B167"/>
    <mergeCell ref="A168:B173"/>
    <mergeCell ref="A174:B179"/>
    <mergeCell ref="A180:B185"/>
    <mergeCell ref="A186:B191"/>
    <mergeCell ref="A58:G58"/>
    <mergeCell ref="A59:A6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tabSelected="1" workbookViewId="0">
      <selection activeCell="G15" sqref="G15"/>
    </sheetView>
  </sheetViews>
  <sheetFormatPr defaultRowHeight="15" x14ac:dyDescent="0.25"/>
  <cols>
    <col min="1" max="1" width="6" customWidth="1"/>
    <col min="2" max="2" width="35" customWidth="1"/>
    <col min="3" max="3" width="13.28515625" customWidth="1"/>
    <col min="4" max="4" width="15.7109375" customWidth="1"/>
    <col min="5" max="5" width="22.140625" customWidth="1"/>
    <col min="6" max="6" width="22.7109375" customWidth="1"/>
    <col min="7" max="7" width="19.5703125" customWidth="1"/>
  </cols>
  <sheetData>
    <row r="1" spans="1:8" ht="15.75" x14ac:dyDescent="0.25">
      <c r="G1" s="20" t="s">
        <v>33</v>
      </c>
    </row>
    <row r="2" spans="1:8" ht="36" customHeight="1" x14ac:dyDescent="0.25">
      <c r="A2" s="78" t="s">
        <v>34</v>
      </c>
      <c r="B2" s="78"/>
      <c r="C2" s="78"/>
      <c r="D2" s="78"/>
      <c r="E2" s="78"/>
      <c r="F2" s="78"/>
      <c r="G2" s="78"/>
    </row>
    <row r="3" spans="1:8" ht="42" customHeight="1" x14ac:dyDescent="0.25">
      <c r="A3" s="78" t="s">
        <v>78</v>
      </c>
      <c r="B3" s="78"/>
      <c r="C3" s="78"/>
      <c r="D3" s="78"/>
      <c r="E3" s="78"/>
      <c r="F3" s="78"/>
      <c r="G3" s="78"/>
      <c r="H3" s="32"/>
    </row>
    <row r="4" spans="1:8" ht="36" customHeight="1" x14ac:dyDescent="0.25">
      <c r="A4" s="79" t="s">
        <v>79</v>
      </c>
      <c r="B4" s="79"/>
      <c r="C4" s="79"/>
      <c r="D4" s="79"/>
      <c r="E4" s="79"/>
      <c r="F4" s="79"/>
      <c r="G4" s="79"/>
      <c r="H4" s="79"/>
    </row>
    <row r="5" spans="1:8" ht="56.25" x14ac:dyDescent="0.25">
      <c r="A5" s="19" t="s">
        <v>0</v>
      </c>
      <c r="B5" s="19" t="s">
        <v>27</v>
      </c>
      <c r="C5" s="19" t="s">
        <v>23</v>
      </c>
      <c r="D5" s="19" t="s">
        <v>24</v>
      </c>
      <c r="E5" s="19" t="s">
        <v>28</v>
      </c>
      <c r="F5" s="19" t="s">
        <v>29</v>
      </c>
      <c r="G5" s="19" t="s">
        <v>26</v>
      </c>
    </row>
    <row r="6" spans="1:8" ht="18.75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</row>
    <row r="7" spans="1:8" ht="75" x14ac:dyDescent="0.25">
      <c r="A7" s="19" t="s">
        <v>35</v>
      </c>
      <c r="B7" s="19" t="s">
        <v>80</v>
      </c>
      <c r="C7" s="19" t="s">
        <v>85</v>
      </c>
      <c r="D7" s="19">
        <v>1647</v>
      </c>
      <c r="E7" s="19">
        <v>1630</v>
      </c>
      <c r="F7" s="19">
        <v>1629</v>
      </c>
      <c r="G7" s="21">
        <f>F7/E7</f>
        <v>0.99938650306748467</v>
      </c>
    </row>
    <row r="8" spans="1:8" ht="112.5" x14ac:dyDescent="0.25">
      <c r="A8" s="19" t="s">
        <v>36</v>
      </c>
      <c r="B8" s="19" t="s">
        <v>81</v>
      </c>
      <c r="C8" s="19" t="s">
        <v>82</v>
      </c>
      <c r="D8" s="19">
        <v>17.5</v>
      </c>
      <c r="E8" s="19">
        <v>17.3</v>
      </c>
      <c r="F8" s="19">
        <v>15.4</v>
      </c>
      <c r="G8" s="21">
        <f>E8/F8</f>
        <v>1.1233766233766234</v>
      </c>
    </row>
    <row r="9" spans="1:8" ht="56.25" x14ac:dyDescent="0.25">
      <c r="A9" s="19" t="s">
        <v>83</v>
      </c>
      <c r="B9" s="19" t="s">
        <v>84</v>
      </c>
      <c r="C9" s="19" t="s">
        <v>85</v>
      </c>
      <c r="D9" s="19">
        <v>73.099999999999994</v>
      </c>
      <c r="E9" s="19">
        <v>72.2</v>
      </c>
      <c r="F9" s="19">
        <v>13.5</v>
      </c>
      <c r="G9" s="35">
        <f>E9/F9</f>
        <v>5.3481481481481481</v>
      </c>
    </row>
    <row r="10" spans="1:8" ht="168.75" x14ac:dyDescent="0.25">
      <c r="A10" s="19" t="s">
        <v>86</v>
      </c>
      <c r="B10" s="19" t="s">
        <v>87</v>
      </c>
      <c r="C10" s="19" t="s">
        <v>85</v>
      </c>
      <c r="D10" s="19">
        <v>49</v>
      </c>
      <c r="E10" s="19">
        <v>51</v>
      </c>
      <c r="F10" s="33">
        <v>94</v>
      </c>
      <c r="G10" s="34">
        <f>F10/E10</f>
        <v>1.8431372549019607</v>
      </c>
    </row>
    <row r="11" spans="1:8" ht="112.5" x14ac:dyDescent="0.25">
      <c r="A11" s="19" t="s">
        <v>88</v>
      </c>
      <c r="B11" s="19" t="s">
        <v>89</v>
      </c>
      <c r="C11" s="19" t="s">
        <v>82</v>
      </c>
      <c r="D11" s="19">
        <v>100</v>
      </c>
      <c r="E11" s="19">
        <v>100</v>
      </c>
      <c r="F11" s="19">
        <v>100</v>
      </c>
      <c r="G11" s="21">
        <v>1</v>
      </c>
    </row>
    <row r="12" spans="1:8" ht="18.75" x14ac:dyDescent="0.25">
      <c r="A12" s="5"/>
    </row>
    <row r="13" spans="1:8" ht="18.75" x14ac:dyDescent="0.25">
      <c r="A13" s="80" t="s">
        <v>90</v>
      </c>
      <c r="B13" s="80"/>
      <c r="C13" s="80"/>
      <c r="D13" s="80"/>
      <c r="E13" s="80"/>
      <c r="F13" s="80"/>
      <c r="G13" s="80"/>
    </row>
    <row r="14" spans="1:8" ht="18.75" x14ac:dyDescent="0.25">
      <c r="A14" s="17"/>
    </row>
    <row r="15" spans="1:8" ht="66" customHeight="1" x14ac:dyDescent="0.25">
      <c r="A15" s="81" t="s">
        <v>91</v>
      </c>
      <c r="B15" s="81"/>
      <c r="C15" s="81"/>
      <c r="D15" s="32"/>
      <c r="E15" s="32"/>
      <c r="F15" s="32"/>
      <c r="G15" s="32"/>
    </row>
    <row r="16" spans="1:8" ht="18.75" x14ac:dyDescent="0.25">
      <c r="A16" s="18"/>
    </row>
    <row r="17" spans="1:1" ht="18.75" x14ac:dyDescent="0.25">
      <c r="A17" s="18"/>
    </row>
  </sheetData>
  <mergeCells count="5">
    <mergeCell ref="A2:G2"/>
    <mergeCell ref="A4:H4"/>
    <mergeCell ref="A3:G3"/>
    <mergeCell ref="A13:G13"/>
    <mergeCell ref="A15:C1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Винокурова Марина Владимир</dc:creator>
  <cp:lastModifiedBy>Пользователь</cp:lastModifiedBy>
  <cp:lastPrinted>2022-02-03T04:53:33Z</cp:lastPrinted>
  <dcterms:created xsi:type="dcterms:W3CDTF">2021-09-27T09:26:25Z</dcterms:created>
  <dcterms:modified xsi:type="dcterms:W3CDTF">2022-02-03T04:54:25Z</dcterms:modified>
</cp:coreProperties>
</file>