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30" windowWidth="13395" windowHeight="6300"/>
  </bookViews>
  <sheets>
    <sheet name="РАБОЧИЙ" sheetId="28" r:id="rId1"/>
  </sheets>
  <calcPr calcId="144525"/>
</workbook>
</file>

<file path=xl/calcChain.xml><?xml version="1.0" encoding="utf-8"?>
<calcChain xmlns="http://schemas.openxmlformats.org/spreadsheetml/2006/main">
  <c r="E73" i="28" l="1"/>
  <c r="H73" i="28"/>
  <c r="K73" i="28"/>
  <c r="M155" i="28"/>
  <c r="L155" i="28"/>
  <c r="J155" i="28"/>
  <c r="I155" i="28"/>
  <c r="G155" i="28"/>
  <c r="F155" i="28"/>
  <c r="A155" i="28"/>
  <c r="K154" i="28"/>
  <c r="H154" i="28"/>
  <c r="E154" i="28"/>
  <c r="K153" i="28"/>
  <c r="H153" i="28"/>
  <c r="E153" i="28"/>
  <c r="K152" i="28"/>
  <c r="K155" i="28" s="1"/>
  <c r="H152" i="28"/>
  <c r="H155" i="28" s="1"/>
  <c r="E152" i="28"/>
  <c r="E155" i="28" s="1"/>
  <c r="M150" i="28"/>
  <c r="L150" i="28"/>
  <c r="J150" i="28"/>
  <c r="I150" i="28"/>
  <c r="G150" i="28"/>
  <c r="F150" i="28"/>
  <c r="A150" i="28"/>
  <c r="K149" i="28"/>
  <c r="H149" i="28"/>
  <c r="E149" i="28"/>
  <c r="K148" i="28"/>
  <c r="H148" i="28"/>
  <c r="E148" i="28"/>
  <c r="K147" i="28"/>
  <c r="H147" i="28"/>
  <c r="E147" i="28"/>
  <c r="K146" i="28"/>
  <c r="H146" i="28"/>
  <c r="E146" i="28"/>
  <c r="K145" i="28"/>
  <c r="H145" i="28"/>
  <c r="E145" i="28"/>
  <c r="K144" i="28"/>
  <c r="K150" i="28" s="1"/>
  <c r="H144" i="28"/>
  <c r="H150" i="28" s="1"/>
  <c r="E144" i="28"/>
  <c r="E150" i="28" s="1"/>
  <c r="M142" i="28"/>
  <c r="L142" i="28"/>
  <c r="J142" i="28"/>
  <c r="I142" i="28"/>
  <c r="G142" i="28"/>
  <c r="F142" i="28"/>
  <c r="A142" i="28"/>
  <c r="K141" i="28"/>
  <c r="H141" i="28"/>
  <c r="E141" i="28"/>
  <c r="K140" i="28"/>
  <c r="H140" i="28"/>
  <c r="E140" i="28"/>
  <c r="K139" i="28"/>
  <c r="H139" i="28"/>
  <c r="E139" i="28"/>
  <c r="K138" i="28"/>
  <c r="H138" i="28"/>
  <c r="E138" i="28"/>
  <c r="K137" i="28"/>
  <c r="H137" i="28"/>
  <c r="E137" i="28"/>
  <c r="K136" i="28"/>
  <c r="H136" i="28"/>
  <c r="E136" i="28"/>
  <c r="K135" i="28"/>
  <c r="H135" i="28"/>
  <c r="E135" i="28"/>
  <c r="K134" i="28"/>
  <c r="H134" i="28"/>
  <c r="K133" i="28"/>
  <c r="H133" i="28"/>
  <c r="K132" i="28"/>
  <c r="H132" i="28"/>
  <c r="K131" i="28"/>
  <c r="H131" i="28"/>
  <c r="K130" i="28"/>
  <c r="H130" i="28"/>
  <c r="K129" i="28"/>
  <c r="H129" i="28"/>
  <c r="K128" i="28"/>
  <c r="H128" i="28"/>
  <c r="K127" i="28"/>
  <c r="H127" i="28"/>
  <c r="K126" i="28"/>
  <c r="H126" i="28"/>
  <c r="E126" i="28"/>
  <c r="K125" i="28"/>
  <c r="H125" i="28"/>
  <c r="E125" i="28"/>
  <c r="K124" i="28"/>
  <c r="K142" i="28" s="1"/>
  <c r="H124" i="28"/>
  <c r="H142" i="28" s="1"/>
  <c r="E124" i="28"/>
  <c r="E142" i="28" s="1"/>
  <c r="M122" i="28"/>
  <c r="L122" i="28"/>
  <c r="J122" i="28"/>
  <c r="I122" i="28"/>
  <c r="G122" i="28"/>
  <c r="F122" i="28"/>
  <c r="K121" i="28"/>
  <c r="H121" i="28"/>
  <c r="E121" i="28"/>
  <c r="K120" i="28"/>
  <c r="H120" i="28"/>
  <c r="E120" i="28"/>
  <c r="K119" i="28"/>
  <c r="H119" i="28"/>
  <c r="E119" i="28"/>
  <c r="K118" i="28"/>
  <c r="H118" i="28"/>
  <c r="E118" i="28"/>
  <c r="K117" i="28"/>
  <c r="H117" i="28"/>
  <c r="E117" i="28"/>
  <c r="K116" i="28"/>
  <c r="H116" i="28"/>
  <c r="E116" i="28"/>
  <c r="K115" i="28"/>
  <c r="H115" i="28"/>
  <c r="E115" i="28"/>
  <c r="K114" i="28"/>
  <c r="H114" i="28"/>
  <c r="E114" i="28"/>
  <c r="K113" i="28"/>
  <c r="H113" i="28"/>
  <c r="E113" i="28"/>
  <c r="K112" i="28"/>
  <c r="H112" i="28"/>
  <c r="E112" i="28"/>
  <c r="K111" i="28"/>
  <c r="H111" i="28"/>
  <c r="E111" i="28"/>
  <c r="K110" i="28"/>
  <c r="H110" i="28"/>
  <c r="E110" i="28"/>
  <c r="K109" i="28"/>
  <c r="H109" i="28"/>
  <c r="E109" i="28"/>
  <c r="K108" i="28"/>
  <c r="H108" i="28"/>
  <c r="E108" i="28"/>
  <c r="K107" i="28"/>
  <c r="H107" i="28"/>
  <c r="E107" i="28"/>
  <c r="K106" i="28"/>
  <c r="H106" i="28"/>
  <c r="E106" i="28"/>
  <c r="K105" i="28"/>
  <c r="H105" i="28"/>
  <c r="E105" i="28"/>
  <c r="K104" i="28"/>
  <c r="H104" i="28"/>
  <c r="E104" i="28"/>
  <c r="K103" i="28"/>
  <c r="H103" i="28"/>
  <c r="E103" i="28"/>
  <c r="K102" i="28"/>
  <c r="H102" i="28"/>
  <c r="E102" i="28"/>
  <c r="K101" i="28"/>
  <c r="H101" i="28"/>
  <c r="E101" i="28"/>
  <c r="K100" i="28"/>
  <c r="H100" i="28"/>
  <c r="E100" i="28"/>
  <c r="K99" i="28"/>
  <c r="H99" i="28"/>
  <c r="E99" i="28"/>
  <c r="K98" i="28"/>
  <c r="H98" i="28"/>
  <c r="E98" i="28"/>
  <c r="K97" i="28"/>
  <c r="H97" i="28"/>
  <c r="E97" i="28"/>
  <c r="K96" i="28"/>
  <c r="H96" i="28"/>
  <c r="E96" i="28"/>
  <c r="K95" i="28"/>
  <c r="H95" i="28"/>
  <c r="E95" i="28"/>
  <c r="K94" i="28"/>
  <c r="H94" i="28"/>
  <c r="E94" i="28"/>
  <c r="K93" i="28"/>
  <c r="H93" i="28"/>
  <c r="E93" i="28"/>
  <c r="K92" i="28"/>
  <c r="H92" i="28"/>
  <c r="E92" i="28"/>
  <c r="K91" i="28"/>
  <c r="H91" i="28"/>
  <c r="E91" i="28"/>
  <c r="K90" i="28"/>
  <c r="H90" i="28"/>
  <c r="E90" i="28"/>
  <c r="K89" i="28"/>
  <c r="H89" i="28"/>
  <c r="E89" i="28"/>
  <c r="K88" i="28"/>
  <c r="H88" i="28"/>
  <c r="E88" i="28"/>
  <c r="K87" i="28"/>
  <c r="H87" i="28"/>
  <c r="E87" i="28"/>
  <c r="K86" i="28"/>
  <c r="H86" i="28"/>
  <c r="E86" i="28"/>
  <c r="K85" i="28"/>
  <c r="H85" i="28"/>
  <c r="E85" i="28"/>
  <c r="K84" i="28"/>
  <c r="H84" i="28"/>
  <c r="E84" i="28"/>
  <c r="K83" i="28"/>
  <c r="H83" i="28"/>
  <c r="E83" i="28"/>
  <c r="K82" i="28"/>
  <c r="H82" i="28"/>
  <c r="E82" i="28"/>
  <c r="K81" i="28"/>
  <c r="H81" i="28"/>
  <c r="E81" i="28"/>
  <c r="K80" i="28"/>
  <c r="H80" i="28"/>
  <c r="E80" i="28"/>
  <c r="K79" i="28"/>
  <c r="H79" i="28"/>
  <c r="E79" i="28"/>
  <c r="K78" i="28"/>
  <c r="H78" i="28"/>
  <c r="E78" i="28"/>
  <c r="K77" i="28"/>
  <c r="H77" i="28"/>
  <c r="E77" i="28"/>
  <c r="K76" i="28"/>
  <c r="K122" i="28" s="1"/>
  <c r="H76" i="28"/>
  <c r="H122" i="28" s="1"/>
  <c r="E76" i="28"/>
  <c r="E122" i="28" s="1"/>
  <c r="M74" i="28"/>
  <c r="L74" i="28"/>
  <c r="J74" i="28"/>
  <c r="I74" i="28"/>
  <c r="G74" i="28"/>
  <c r="F74" i="28"/>
  <c r="K72" i="28"/>
  <c r="H72" i="28"/>
  <c r="E72" i="28"/>
  <c r="K71" i="28"/>
  <c r="H71" i="28"/>
  <c r="E71" i="28"/>
  <c r="K70" i="28"/>
  <c r="H70" i="28"/>
  <c r="E70" i="28"/>
  <c r="K69" i="28"/>
  <c r="H69" i="28"/>
  <c r="E69" i="28"/>
  <c r="K68" i="28"/>
  <c r="H68" i="28"/>
  <c r="E68" i="28"/>
  <c r="K67" i="28"/>
  <c r="H67" i="28"/>
  <c r="E67" i="28"/>
  <c r="K66" i="28"/>
  <c r="H66" i="28"/>
  <c r="E66" i="28"/>
  <c r="K65" i="28"/>
  <c r="H65" i="28"/>
  <c r="E65" i="28"/>
  <c r="K64" i="28"/>
  <c r="H64" i="28"/>
  <c r="E64" i="28"/>
  <c r="K63" i="28"/>
  <c r="H63" i="28"/>
  <c r="E63" i="28"/>
  <c r="K62" i="28"/>
  <c r="H62" i="28"/>
  <c r="E62" i="28"/>
  <c r="K61" i="28"/>
  <c r="H61" i="28"/>
  <c r="E61" i="28"/>
  <c r="K60" i="28"/>
  <c r="H60" i="28"/>
  <c r="E60" i="28"/>
  <c r="K59" i="28"/>
  <c r="H59" i="28"/>
  <c r="E59" i="28"/>
  <c r="K58" i="28"/>
  <c r="H58" i="28"/>
  <c r="E58" i="28"/>
  <c r="K57" i="28"/>
  <c r="H57" i="28"/>
  <c r="E57" i="28"/>
  <c r="K56" i="28"/>
  <c r="H56" i="28"/>
  <c r="E56" i="28"/>
  <c r="K55" i="28"/>
  <c r="H55" i="28"/>
  <c r="K54" i="28"/>
  <c r="H54" i="28"/>
  <c r="E54" i="28"/>
  <c r="K53" i="28"/>
  <c r="H53" i="28"/>
  <c r="E53" i="28"/>
  <c r="K52" i="28"/>
  <c r="H52" i="28"/>
  <c r="E52" i="28"/>
  <c r="K51" i="28"/>
  <c r="H51" i="28"/>
  <c r="E51" i="28"/>
  <c r="K50" i="28"/>
  <c r="H50" i="28"/>
  <c r="E50" i="28"/>
  <c r="K49" i="28"/>
  <c r="H49" i="28"/>
  <c r="E49" i="28"/>
  <c r="K48" i="28"/>
  <c r="H48" i="28"/>
  <c r="E48" i="28"/>
  <c r="K47" i="28"/>
  <c r="H47" i="28"/>
  <c r="E47" i="28"/>
  <c r="K46" i="28"/>
  <c r="H46" i="28"/>
  <c r="E46" i="28"/>
  <c r="K45" i="28"/>
  <c r="H45" i="28"/>
  <c r="E45" i="28"/>
  <c r="K44" i="28"/>
  <c r="H44" i="28"/>
  <c r="E44" i="28"/>
  <c r="K43" i="28"/>
  <c r="H43" i="28"/>
  <c r="E43" i="28"/>
  <c r="K42" i="28"/>
  <c r="H42" i="28"/>
  <c r="E42" i="28"/>
  <c r="K41" i="28"/>
  <c r="H41" i="28"/>
  <c r="E41" i="28"/>
  <c r="K40" i="28"/>
  <c r="H40" i="28"/>
  <c r="E40" i="28"/>
  <c r="K39" i="28"/>
  <c r="H39" i="28"/>
  <c r="E39" i="28"/>
  <c r="K38" i="28"/>
  <c r="H38" i="28"/>
  <c r="E38" i="28"/>
  <c r="K37" i="28"/>
  <c r="H37" i="28"/>
  <c r="E37" i="28"/>
  <c r="K36" i="28"/>
  <c r="H36" i="28"/>
  <c r="E36" i="28"/>
  <c r="K35" i="28"/>
  <c r="H35" i="28"/>
  <c r="E35" i="28"/>
  <c r="K34" i="28"/>
  <c r="H34" i="28"/>
  <c r="E34" i="28"/>
  <c r="K33" i="28"/>
  <c r="H33" i="28"/>
  <c r="E33" i="28"/>
  <c r="K32" i="28"/>
  <c r="H32" i="28"/>
  <c r="E32" i="28"/>
  <c r="K31" i="28"/>
  <c r="H31" i="28"/>
  <c r="E31" i="28"/>
  <c r="K30" i="28"/>
  <c r="H30" i="28"/>
  <c r="E30" i="28"/>
  <c r="K29" i="28"/>
  <c r="H29" i="28"/>
  <c r="E29" i="28"/>
  <c r="K28" i="28"/>
  <c r="H28" i="28"/>
  <c r="E28" i="28"/>
  <c r="K27" i="28"/>
  <c r="H27" i="28"/>
  <c r="E27" i="28"/>
  <c r="K26" i="28"/>
  <c r="H26" i="28"/>
  <c r="E26" i="28"/>
  <c r="K25" i="28"/>
  <c r="H25" i="28"/>
  <c r="E25" i="28"/>
  <c r="K24" i="28"/>
  <c r="H24" i="28"/>
  <c r="E24" i="28"/>
  <c r="K23" i="28"/>
  <c r="H23" i="28"/>
  <c r="E23" i="28"/>
  <c r="K22" i="28"/>
  <c r="H22" i="28"/>
  <c r="E22" i="28"/>
  <c r="K21" i="28"/>
  <c r="H21" i="28"/>
  <c r="E21" i="28"/>
  <c r="K20" i="28"/>
  <c r="H20" i="28"/>
  <c r="E20" i="28"/>
  <c r="K19" i="28"/>
  <c r="H19" i="28"/>
  <c r="E19" i="28"/>
  <c r="K18" i="28"/>
  <c r="H18" i="28"/>
  <c r="E18" i="28"/>
  <c r="M15" i="28"/>
  <c r="L15" i="28"/>
  <c r="J15" i="28"/>
  <c r="I15" i="28"/>
  <c r="G15" i="28"/>
  <c r="F15" i="28"/>
  <c r="K14" i="28"/>
  <c r="K15" i="28" s="1"/>
  <c r="H14" i="28"/>
  <c r="H15" i="28" s="1"/>
  <c r="E14" i="28"/>
  <c r="E15" i="28" s="1"/>
  <c r="M12" i="28"/>
  <c r="L12" i="28"/>
  <c r="L156" i="28" s="1"/>
  <c r="J12" i="28"/>
  <c r="I12" i="28"/>
  <c r="I156" i="28" s="1"/>
  <c r="G12" i="28"/>
  <c r="F12" i="28"/>
  <c r="F156" i="28" s="1"/>
  <c r="A12" i="28"/>
  <c r="A156" i="28" s="1"/>
  <c r="K11" i="28"/>
  <c r="H11" i="28"/>
  <c r="E11" i="28"/>
  <c r="K10" i="28"/>
  <c r="H10" i="28"/>
  <c r="E10" i="28"/>
  <c r="E12" i="28" l="1"/>
  <c r="K12" i="28"/>
  <c r="H12" i="28"/>
  <c r="G156" i="28"/>
  <c r="J156" i="28"/>
  <c r="M156" i="28"/>
  <c r="H74" i="28"/>
  <c r="H156" i="28"/>
  <c r="E74" i="28"/>
  <c r="E156" i="28" s="1"/>
  <c r="K74" i="28"/>
  <c r="K156" i="28" s="1"/>
</calcChain>
</file>

<file path=xl/sharedStrings.xml><?xml version="1.0" encoding="utf-8"?>
<sst xmlns="http://schemas.openxmlformats.org/spreadsheetml/2006/main" count="534" uniqueCount="210">
  <si>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</si>
  <si>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</si>
  <si>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</si>
  <si>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</si>
  <si>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</si>
  <si>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</si>
  <si>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</si>
  <si>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</si>
  <si>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</si>
  <si>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</si>
  <si>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</si>
  <si>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</si>
  <si>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</si>
  <si>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</si>
  <si>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</si>
  <si>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</si>
  <si>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Игрим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</si>
  <si>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</si>
  <si>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</si>
  <si>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</si>
  <si>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</si>
  <si>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</si>
  <si>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</si>
  <si>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</si>
  <si>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</si>
  <si>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</si>
  <si>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</si>
  <si>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</si>
  <si>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</si>
  <si>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 xml:space="preserve">примечание </t>
  </si>
  <si>
    <t>14.10.2013 №364-р</t>
  </si>
  <si>
    <t>Производственная</t>
  </si>
  <si>
    <t>Аэропорт</t>
  </si>
  <si>
    <t>Астраханцева</t>
  </si>
  <si>
    <t>Сенькина</t>
  </si>
  <si>
    <t>Шнейдер</t>
  </si>
  <si>
    <t>Лютова</t>
  </si>
  <si>
    <t>Березово</t>
  </si>
  <si>
    <t>Игрим</t>
  </si>
  <si>
    <t>Ванзетур</t>
  </si>
  <si>
    <t>Хулимсунт</t>
  </si>
  <si>
    <t>Приполярный</t>
  </si>
  <si>
    <t>итого по Березовскому району:</t>
  </si>
  <si>
    <t>Спортивная</t>
  </si>
  <si>
    <t>Мира</t>
  </si>
  <si>
    <t>Культурная</t>
  </si>
  <si>
    <t>Советская</t>
  </si>
  <si>
    <t>21.02.2018 №100-р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</si>
  <si>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</si>
  <si>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</si>
  <si>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</si>
  <si>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</si>
  <si>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</si>
  <si>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</si>
  <si>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</si>
  <si>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</si>
  <si>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</si>
  <si>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Н.Кухаря</t>
  </si>
  <si>
    <t>Пушкина</t>
  </si>
  <si>
    <t>Северная</t>
  </si>
  <si>
    <t>Дуркина</t>
  </si>
  <si>
    <t>Теги</t>
  </si>
  <si>
    <t>Центральный</t>
  </si>
  <si>
    <t>28.12.2018 №926-р</t>
  </si>
  <si>
    <t>Молодежная</t>
  </si>
  <si>
    <t>7</t>
  </si>
  <si>
    <t>13/7</t>
  </si>
  <si>
    <t>от 15.04.2019 №42</t>
  </si>
  <si>
    <t>от 15.04.2019 №43</t>
  </si>
  <si>
    <t>Быстрицкого</t>
  </si>
  <si>
    <t>Газопромысловая</t>
  </si>
  <si>
    <t>Путилова</t>
  </si>
  <si>
    <t>Лесная</t>
  </si>
  <si>
    <t xml:space="preserve">Спортивная </t>
  </si>
  <si>
    <t>Гидропорт</t>
  </si>
  <si>
    <t>Гагарина</t>
  </si>
  <si>
    <t>Разведчиков</t>
  </si>
  <si>
    <t>64 а</t>
  </si>
  <si>
    <t>уничтожен в результате пожара</t>
  </si>
  <si>
    <t>14А</t>
  </si>
  <si>
    <t>Промышленная</t>
  </si>
  <si>
    <t>42а</t>
  </si>
  <si>
    <t>Саранпауль</t>
  </si>
  <si>
    <t>Ятринская</t>
  </si>
  <si>
    <t>Геологическая</t>
  </si>
  <si>
    <t>от 30.12.2019 № 122-р</t>
  </si>
  <si>
    <t>Семяшкина</t>
  </si>
  <si>
    <t>2А</t>
  </si>
  <si>
    <t>от 04.03.2020 № 17-р</t>
  </si>
  <si>
    <t>от 04.03.2020 № 18-р</t>
  </si>
  <si>
    <t>Кооперации</t>
  </si>
  <si>
    <t>от 07.12.2020 № 99-р</t>
  </si>
  <si>
    <t>Отдаленная</t>
  </si>
  <si>
    <t>от 18.12.2020 № 105-р</t>
  </si>
  <si>
    <t>многоквартирные дома признанные аварийными и подлежащие реконструкции</t>
  </si>
  <si>
    <t>городское поселение Березово</t>
  </si>
  <si>
    <t xml:space="preserve">многоквартирные дома, признанные аварийными до 01.01.2017 в результате физического износа, включенные в адресную программу Ханты-Мансийского автономного округа - Югры по переселению граждан из аварийного жилищного фонда на 2019 - 2025 годы, утвержденной Правительством Ханты-Мансийского автономного округа - Югры от 01.04.2019 №104-п </t>
  </si>
  <si>
    <t>Новая</t>
  </si>
  <si>
    <t>22 А</t>
  </si>
  <si>
    <t>Горького</t>
  </si>
  <si>
    <t>Энтузиастов</t>
  </si>
  <si>
    <t>16В</t>
  </si>
  <si>
    <t>сельское поселение Саранпауль</t>
  </si>
  <si>
    <t>от 11.11.2021 № 87-р</t>
  </si>
  <si>
    <t xml:space="preserve">Е. Артеевой </t>
  </si>
  <si>
    <t>2020-2022</t>
  </si>
  <si>
    <t>Кооперативная</t>
  </si>
  <si>
    <t>37А</t>
  </si>
  <si>
    <t xml:space="preserve">Лесная </t>
  </si>
  <si>
    <t>от 03.03.2022, №44</t>
  </si>
  <si>
    <t>от 03.03.2022, №45</t>
  </si>
  <si>
    <t xml:space="preserve">многоквартирные дома признанные аварийными и подлежащие сносу после 01.01.2017, в рамках муниципальной программы «О муниципальной программе «Развитие жилищной сферы в Березовском районе", утвержденной постановлением администрации Березовского района от 28.12.2021 №1581 </t>
  </si>
  <si>
    <t>от 05.04.2022 №69</t>
  </si>
  <si>
    <t>от 05.04.2022 №70</t>
  </si>
  <si>
    <t>от 05.04.2022 №71</t>
  </si>
  <si>
    <t xml:space="preserve">Гагарина </t>
  </si>
  <si>
    <t>от 05.04.2022 №72</t>
  </si>
  <si>
    <t>от 05.04.2022 №73</t>
  </si>
  <si>
    <t>от 21.04.2022 №93</t>
  </si>
  <si>
    <t>33Б</t>
  </si>
  <si>
    <t>от 21.04.2022 №94</t>
  </si>
  <si>
    <t>Механическая</t>
  </si>
  <si>
    <t>22а</t>
  </si>
  <si>
    <t>12б</t>
  </si>
  <si>
    <t>от 11.08.2022 №146</t>
  </si>
  <si>
    <t>от 11.08.2022 №147</t>
  </si>
  <si>
    <t>от 11.08.2022 №148</t>
  </si>
  <si>
    <t>от 11.08.2022 №149</t>
  </si>
  <si>
    <t>от 11.08.2022 №150</t>
  </si>
  <si>
    <t>2021-2022</t>
  </si>
  <si>
    <t>планируемый год расселения/реконструкции (сноса)</t>
  </si>
  <si>
    <t>до 31.12.2027</t>
  </si>
  <si>
    <t>09.07.2021 №517-р, 28.10.2022 №678-р</t>
  </si>
  <si>
    <t>до 2023</t>
  </si>
  <si>
    <t>до 31.12.2023</t>
  </si>
  <si>
    <t>14.08.2020 №583-р, 08.11.2022 №714-р</t>
  </si>
  <si>
    <t>с 28.02.2023 по 29.02.2024</t>
  </si>
  <si>
    <t>12А</t>
  </si>
  <si>
    <t>от 27.10.2022 № 124-р</t>
  </si>
  <si>
    <t>от 21.12.2022 №210</t>
  </si>
  <si>
    <t>от 08.02.2023 №20</t>
  </si>
  <si>
    <t>от 10.10.2018 №178, изм.31.01.2023 №20</t>
  </si>
  <si>
    <t>от 10.10.2018 №179, изм.31.01.2023 №21</t>
  </si>
  <si>
    <t>от 28.02.2019 №36, изм.31.01.2023 №22</t>
  </si>
  <si>
    <t>от 28.02.2019 №37, изм.31.01.2023 №23</t>
  </si>
  <si>
    <t>от 18.09.2019 №150, изм.31.01.2023 №24</t>
  </si>
  <si>
    <t>от 08.11.2019 №191, изм.31.01.2023 №25</t>
  </si>
  <si>
    <t>от 17.01.2020 №6, изм.31.01.2023 №26</t>
  </si>
  <si>
    <t>от 05.03.2020 №39, изм.31.01.2023 №27</t>
  </si>
  <si>
    <t>от 27.08.2020 №127, изм.31.01.2023 №28</t>
  </si>
  <si>
    <t>от 14.09.2020 №135, изм.31.01.2023 №29</t>
  </si>
  <si>
    <t>от 26.01.2021 №10, изм.31.01.2023 №30</t>
  </si>
  <si>
    <t>от 19.03.2021№34, изм.31.01.2023 №31</t>
  </si>
  <si>
    <t>от 19.03.2021№35, изм.31.01.2023 №32</t>
  </si>
  <si>
    <t>от 19.03.2021 №36, изм.31.01.2023 №33</t>
  </si>
  <si>
    <t>от 19.03.2021 №37, изм.31.01.2023 №34</t>
  </si>
  <si>
    <t>от 21.04.2021 №56, изм.31.01.2023 №35</t>
  </si>
  <si>
    <t>от 21.06.2021 №90, изм.31.01.2023 №36</t>
  </si>
  <si>
    <t>от 24.06.2021 №93, изм.31.01.2023 №37</t>
  </si>
  <si>
    <t>от 12.10.2021  №140, изм.31.01.2023 №38</t>
  </si>
  <si>
    <t>22.02.2023 №113-р</t>
  </si>
  <si>
    <t>13.03.2023 №157-р</t>
  </si>
  <si>
    <t>Первомайская</t>
  </si>
  <si>
    <t>до 31.12.2028</t>
  </si>
  <si>
    <t>с.Теги</t>
  </si>
  <si>
    <t>30.03.2023 №208-р</t>
  </si>
  <si>
    <t xml:space="preserve"> Промышленная </t>
  </si>
  <si>
    <t>06.04.2023 №68</t>
  </si>
  <si>
    <t>06.04.2023 №67</t>
  </si>
  <si>
    <t>06.04.2023 №66</t>
  </si>
  <si>
    <t>06.04.2023 №65</t>
  </si>
  <si>
    <t xml:space="preserve">Дружбы </t>
  </si>
  <si>
    <t>Ленина</t>
  </si>
  <si>
    <t>26.05.2023 №92</t>
  </si>
  <si>
    <t>26.05.2023 №93</t>
  </si>
  <si>
    <t>26.05.2023 №94</t>
  </si>
  <si>
    <t>18.09.2023 №208-р</t>
  </si>
  <si>
    <t>19.09.2023 №141</t>
  </si>
  <si>
    <t>19.09.2023 №142</t>
  </si>
  <si>
    <t>Дальняя</t>
  </si>
  <si>
    <t>от 17.04.2023 № 44-р</t>
  </si>
  <si>
    <t>от 25.09.2023 № 113-р</t>
  </si>
  <si>
    <t>от 03.05.2023 №61-р</t>
  </si>
  <si>
    <t>от 02.05.2023 №59-р</t>
  </si>
  <si>
    <t>от 01.11.2023 №170</t>
  </si>
  <si>
    <t>от 01.11.2023 №171</t>
  </si>
  <si>
    <t>от 01.11.2023 №172</t>
  </si>
  <si>
    <t>до 30.06.2027</t>
  </si>
  <si>
    <t>01.09.2020 №627-р, 28.10.2022 №674-р, 21.11.2023 №871-р</t>
  </si>
  <si>
    <t>до 31.12.2024</t>
  </si>
  <si>
    <t>17.04.2019 №288-р, 28.10.2022 №675-р, 21.11.2023 №864-р</t>
  </si>
  <si>
    <t>17.04.2019 №288-р, 25.12.2020 №964-р, 28.10.2022 №675-р, 21.11.2023 №864-р</t>
  </si>
  <si>
    <t>19.12.2022 №854-р, 21.11.2023 №865</t>
  </si>
  <si>
    <t>27.06.2022 №439-р, 08.11.2022 №718-р, 21.11.2023 №866-р</t>
  </si>
  <si>
    <t>28.04.2022 №288-р, 21.11.2023 №867-р</t>
  </si>
  <si>
    <t>22.12.2020 №950-р, 28.10.2022 №673-р, 21.11.2023 №873-р</t>
  </si>
  <si>
    <t>27.06.2022 №440-р, 08.11.2022 №717-р, 29.11.2023 №905-р</t>
  </si>
  <si>
    <t>25.06.2021 №464-р, 28.10.2022 №677-р, 21.11.2023 №869-р</t>
  </si>
  <si>
    <t>09.07.2021 №517-р, 28.10.2022 №678-р, 21.11.2023 №868-р</t>
  </si>
  <si>
    <t>17.09.2019 №698-р, 28.10.2022 №671-р, 21.11.2023 №861-р</t>
  </si>
  <si>
    <t>03.10.2019 №744-р, 28.10.2022 №672-р, 21.11.2023 №862-р</t>
  </si>
  <si>
    <t>11.06.2021 №429-р, 28.10.2022 №676-р, 21.11.2023 №870-р</t>
  </si>
  <si>
    <t>16.03.2020 №182-р, 28.10.2022 №670-р, 21.11.2023 №872-р</t>
  </si>
  <si>
    <t>14.10.2019 №778-р, 08.11.2022 №716-р, 21.11.2023 №863-р, 29.03.2024 №191-р</t>
  </si>
  <si>
    <t>в первоочередном порядке</t>
  </si>
  <si>
    <t>29.03.2024 №192-р</t>
  </si>
  <si>
    <t>Коммунальный</t>
  </si>
  <si>
    <r>
      <t>Реестр  аварийных жилых домов  на территории Березовского района,  по состоянию на</t>
    </r>
    <r>
      <rPr>
        <b/>
        <sz val="14"/>
        <rFont val="Times New Roman"/>
        <family val="1"/>
        <charset val="204"/>
      </rPr>
      <t xml:space="preserve"> 11.04.2024г.</t>
    </r>
  </si>
  <si>
    <t>И.о. главы Березовского района, заместитель главы района   ________________И.В. Чечеткина</t>
  </si>
  <si>
    <t>исп.: гл.специалист одела жилищных программ Шевченко Светлана Владимировна, конт тел. +7(34674) 2-32-79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</si>
</sst>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 wrapText="1" shrinkToFit="1"/>
    </xf>
    <xf numFmtId="1" fontId="4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justify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3" fillId="2" borderId="0" xfId="0" applyFont="1" applyFill="1"/>
    <xf numFmtId="0" fontId="13" fillId="2" borderId="0" xfId="0" applyFont="1" applyFill="1" applyBorder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0"/>
  <sheetViews>
    <sheetView tabSelected="1" topLeftCell="G1" workbookViewId="0">
      <selection activeCell="M18" sqref="M18"/>
    </sheetView>
  </sheetViews>
  <sheetFormatPr defaultRowHeight="18.75" x14ac:dyDescent="0.3"/>
  <cols>
    <col min="1" max="1" width="6.140625" style="1" customWidth="1"/>
    <col min="2" max="2" width="18.5703125" style="1" customWidth="1"/>
    <col min="3" max="3" width="23.28515625" style="1" customWidth="1"/>
    <col min="4" max="4" width="9.5703125" style="1" customWidth="1"/>
    <col min="5" max="5" width="11.7109375" style="1" customWidth="1"/>
    <col min="6" max="6" width="11.5703125" style="1" customWidth="1"/>
    <col min="7" max="7" width="12.28515625" style="1" customWidth="1"/>
    <col min="8" max="8" width="14" style="1" customWidth="1"/>
    <col min="9" max="9" width="13.28515625" style="1" customWidth="1"/>
    <col min="10" max="10" width="14.28515625" style="1" customWidth="1"/>
    <col min="11" max="11" width="13.42578125" style="1" customWidth="1"/>
    <col min="12" max="12" width="11.5703125" style="1" customWidth="1"/>
    <col min="13" max="13" width="14.140625" style="1" customWidth="1"/>
    <col min="14" max="14" width="70.28515625" style="1" customWidth="1"/>
    <col min="15" max="15" width="25.85546875" style="1" customWidth="1"/>
    <col min="16" max="16" width="26.7109375" style="1" customWidth="1"/>
    <col min="17" max="17" width="4.28515625" style="1" customWidth="1"/>
    <col min="18" max="16384" width="9.140625" style="1"/>
  </cols>
  <sheetData>
    <row r="1" spans="1:17" s="7" customForma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70" t="s">
        <v>0</v>
      </c>
      <c r="P1" s="71"/>
      <c r="Q1" s="39"/>
    </row>
    <row r="2" spans="1:17" s="7" customFormat="1" ht="57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O2" s="72" t="s">
        <v>208</v>
      </c>
      <c r="P2" s="72"/>
      <c r="Q2" s="6"/>
    </row>
    <row r="3" spans="1:17" s="7" customForma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0" t="s">
        <v>13</v>
      </c>
      <c r="Q3" s="6"/>
    </row>
    <row r="4" spans="1:17" s="7" customFormat="1" ht="18.75" customHeight="1" x14ac:dyDescent="0.3">
      <c r="A4" s="19"/>
      <c r="B4" s="19"/>
      <c r="C4" s="73" t="s">
        <v>207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9"/>
      <c r="P4" s="6"/>
      <c r="Q4" s="6"/>
    </row>
    <row r="5" spans="1:17" s="7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6"/>
      <c r="Q5" s="6"/>
    </row>
    <row r="6" spans="1:17" s="7" customFormat="1" ht="18.75" customHeight="1" x14ac:dyDescent="0.3">
      <c r="A6" s="74" t="s">
        <v>1</v>
      </c>
      <c r="B6" s="76" t="s">
        <v>2</v>
      </c>
      <c r="C6" s="77"/>
      <c r="D6" s="78"/>
      <c r="E6" s="76" t="s">
        <v>24</v>
      </c>
      <c r="F6" s="77"/>
      <c r="G6" s="78"/>
      <c r="H6" s="76" t="s">
        <v>25</v>
      </c>
      <c r="I6" s="77"/>
      <c r="J6" s="78"/>
      <c r="K6" s="76" t="s">
        <v>12</v>
      </c>
      <c r="L6" s="77"/>
      <c r="M6" s="78"/>
      <c r="N6" s="74" t="s">
        <v>3</v>
      </c>
      <c r="O6" s="74" t="s">
        <v>130</v>
      </c>
      <c r="P6" s="79" t="s">
        <v>29</v>
      </c>
      <c r="Q6" s="6"/>
    </row>
    <row r="7" spans="1:17" s="7" customFormat="1" ht="56.25" x14ac:dyDescent="0.3">
      <c r="A7" s="75"/>
      <c r="B7" s="8" t="s">
        <v>4</v>
      </c>
      <c r="C7" s="8" t="s">
        <v>5</v>
      </c>
      <c r="D7" s="8" t="s">
        <v>28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6</v>
      </c>
      <c r="L7" s="8" t="s">
        <v>7</v>
      </c>
      <c r="M7" s="8" t="s">
        <v>8</v>
      </c>
      <c r="N7" s="75"/>
      <c r="O7" s="75"/>
      <c r="P7" s="79"/>
      <c r="Q7" s="6"/>
    </row>
    <row r="8" spans="1:17" s="7" customFormat="1" x14ac:dyDescent="0.3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13"/>
      <c r="Q8" s="6"/>
    </row>
    <row r="9" spans="1:17" s="7" customFormat="1" ht="18.75" customHeight="1" x14ac:dyDescent="0.3">
      <c r="A9" s="80" t="s">
        <v>96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6"/>
    </row>
    <row r="10" spans="1:17" s="7" customFormat="1" x14ac:dyDescent="0.3">
      <c r="A10" s="2">
        <v>1</v>
      </c>
      <c r="B10" s="2" t="s">
        <v>37</v>
      </c>
      <c r="C10" s="2" t="s">
        <v>34</v>
      </c>
      <c r="D10" s="2">
        <v>29</v>
      </c>
      <c r="E10" s="2">
        <f t="shared" ref="E10" si="0">G10+F10</f>
        <v>1</v>
      </c>
      <c r="F10" s="2">
        <v>1</v>
      </c>
      <c r="G10" s="2">
        <v>0</v>
      </c>
      <c r="H10" s="4">
        <f t="shared" ref="H10" si="1">J10+I10</f>
        <v>45.5</v>
      </c>
      <c r="I10" s="2">
        <v>45.5</v>
      </c>
      <c r="J10" s="2">
        <v>0</v>
      </c>
      <c r="K10" s="2">
        <f t="shared" ref="K10" si="2">L10+M10</f>
        <v>3</v>
      </c>
      <c r="L10" s="2">
        <v>3</v>
      </c>
      <c r="M10" s="2">
        <v>0</v>
      </c>
      <c r="N10" s="2" t="s">
        <v>30</v>
      </c>
      <c r="O10" s="2" t="s">
        <v>129</v>
      </c>
      <c r="P10" s="26"/>
      <c r="Q10" s="6"/>
    </row>
    <row r="11" spans="1:17" s="7" customFormat="1" x14ac:dyDescent="0.3">
      <c r="A11" s="2">
        <v>2</v>
      </c>
      <c r="B11" s="2" t="s">
        <v>38</v>
      </c>
      <c r="C11" s="2" t="s">
        <v>44</v>
      </c>
      <c r="D11" s="2">
        <v>26</v>
      </c>
      <c r="E11" s="2">
        <f>G11+F11</f>
        <v>1</v>
      </c>
      <c r="F11" s="2">
        <v>0</v>
      </c>
      <c r="G11" s="2">
        <v>1</v>
      </c>
      <c r="H11" s="2">
        <f t="shared" ref="H11" si="3">I11+J11</f>
        <v>54</v>
      </c>
      <c r="I11" s="2">
        <v>0</v>
      </c>
      <c r="J11" s="2">
        <v>54</v>
      </c>
      <c r="K11" s="2">
        <f>L11+M11</f>
        <v>0</v>
      </c>
      <c r="L11" s="2">
        <v>0</v>
      </c>
      <c r="M11" s="2">
        <v>0</v>
      </c>
      <c r="N11" s="2" t="s">
        <v>19</v>
      </c>
      <c r="O11" s="2" t="s">
        <v>129</v>
      </c>
      <c r="P11" s="21"/>
      <c r="Q11" s="6"/>
    </row>
    <row r="12" spans="1:17" s="7" customFormat="1" x14ac:dyDescent="0.3">
      <c r="A12" s="11">
        <f>A11</f>
        <v>2</v>
      </c>
      <c r="B12" s="83" t="s">
        <v>17</v>
      </c>
      <c r="C12" s="84"/>
      <c r="D12" s="84"/>
      <c r="E12" s="11">
        <f t="shared" ref="E12:M12" si="4">SUM(E10:E11)</f>
        <v>2</v>
      </c>
      <c r="F12" s="11">
        <f t="shared" si="4"/>
        <v>1</v>
      </c>
      <c r="G12" s="11">
        <f t="shared" si="4"/>
        <v>1</v>
      </c>
      <c r="H12" s="11">
        <f t="shared" si="4"/>
        <v>99.5</v>
      </c>
      <c r="I12" s="11">
        <f t="shared" si="4"/>
        <v>45.5</v>
      </c>
      <c r="J12" s="11">
        <f t="shared" si="4"/>
        <v>54</v>
      </c>
      <c r="K12" s="11">
        <f t="shared" si="4"/>
        <v>3</v>
      </c>
      <c r="L12" s="11">
        <f t="shared" si="4"/>
        <v>3</v>
      </c>
      <c r="M12" s="11">
        <f t="shared" si="4"/>
        <v>0</v>
      </c>
      <c r="N12" s="11" t="s">
        <v>18</v>
      </c>
      <c r="O12" s="11" t="s">
        <v>18</v>
      </c>
      <c r="P12" s="11"/>
      <c r="Q12" s="6"/>
    </row>
    <row r="13" spans="1:17" s="7" customFormat="1" x14ac:dyDescent="0.3">
      <c r="A13" s="80" t="s">
        <v>94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6"/>
    </row>
    <row r="14" spans="1:17" s="7" customFormat="1" x14ac:dyDescent="0.3">
      <c r="A14" s="2">
        <v>1</v>
      </c>
      <c r="B14" s="3" t="s">
        <v>37</v>
      </c>
      <c r="C14" s="2" t="s">
        <v>64</v>
      </c>
      <c r="D14" s="9" t="s">
        <v>65</v>
      </c>
      <c r="E14" s="2">
        <f t="shared" ref="E14" si="5">G14+F14</f>
        <v>45</v>
      </c>
      <c r="F14" s="4">
        <v>14</v>
      </c>
      <c r="G14" s="4">
        <v>31</v>
      </c>
      <c r="H14" s="4">
        <f t="shared" ref="H14" si="6">J14+I14</f>
        <v>2623.5</v>
      </c>
      <c r="I14" s="4">
        <v>639.9</v>
      </c>
      <c r="J14" s="12">
        <v>1983.6</v>
      </c>
      <c r="K14" s="2">
        <f t="shared" ref="K14" si="7">L14+M14</f>
        <v>105</v>
      </c>
      <c r="L14" s="4">
        <v>33</v>
      </c>
      <c r="M14" s="4">
        <v>72</v>
      </c>
      <c r="N14" s="2" t="s">
        <v>63</v>
      </c>
      <c r="O14" s="2" t="s">
        <v>105</v>
      </c>
      <c r="P14" s="2"/>
      <c r="Q14" s="6"/>
    </row>
    <row r="15" spans="1:17" s="7" customFormat="1" x14ac:dyDescent="0.3">
      <c r="A15" s="11">
        <v>1</v>
      </c>
      <c r="B15" s="83" t="s">
        <v>17</v>
      </c>
      <c r="C15" s="84"/>
      <c r="D15" s="84"/>
      <c r="E15" s="11">
        <f t="shared" ref="E15:M15" si="8">SUM(E14:E14)</f>
        <v>45</v>
      </c>
      <c r="F15" s="11">
        <f t="shared" si="8"/>
        <v>14</v>
      </c>
      <c r="G15" s="11">
        <f t="shared" si="8"/>
        <v>31</v>
      </c>
      <c r="H15" s="11">
        <f t="shared" si="8"/>
        <v>2623.5</v>
      </c>
      <c r="I15" s="11">
        <f t="shared" si="8"/>
        <v>639.9</v>
      </c>
      <c r="J15" s="11">
        <f t="shared" si="8"/>
        <v>1983.6</v>
      </c>
      <c r="K15" s="11">
        <f t="shared" si="8"/>
        <v>105</v>
      </c>
      <c r="L15" s="11">
        <f t="shared" si="8"/>
        <v>33</v>
      </c>
      <c r="M15" s="11">
        <f t="shared" si="8"/>
        <v>72</v>
      </c>
      <c r="N15" s="11" t="s">
        <v>18</v>
      </c>
      <c r="O15" s="11" t="s">
        <v>18</v>
      </c>
      <c r="P15" s="63"/>
      <c r="Q15" s="6"/>
    </row>
    <row r="16" spans="1:17" s="7" customFormat="1" ht="18.75" customHeight="1" x14ac:dyDescent="0.3">
      <c r="A16" s="85" t="s">
        <v>111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  <c r="Q16" s="6"/>
    </row>
    <row r="17" spans="1:32" s="33" customFormat="1" ht="20.25" customHeight="1" x14ac:dyDescent="0.25">
      <c r="A17" s="95" t="s">
        <v>95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</row>
    <row r="18" spans="1:32" s="33" customFormat="1" ht="37.5" customHeight="1" x14ac:dyDescent="0.3">
      <c r="A18" s="65">
        <v>1</v>
      </c>
      <c r="B18" s="2" t="s">
        <v>37</v>
      </c>
      <c r="C18" s="2" t="s">
        <v>36</v>
      </c>
      <c r="D18" s="25">
        <v>21</v>
      </c>
      <c r="E18" s="8">
        <f t="shared" ref="E18:E45" si="9">G18+F18</f>
        <v>2</v>
      </c>
      <c r="F18" s="25">
        <v>2</v>
      </c>
      <c r="G18" s="25">
        <v>0</v>
      </c>
      <c r="H18" s="25">
        <f t="shared" ref="H18:H43" si="10">J18+I18</f>
        <v>73.900000000000006</v>
      </c>
      <c r="I18" s="25">
        <v>73.900000000000006</v>
      </c>
      <c r="J18" s="25">
        <v>0</v>
      </c>
      <c r="K18" s="8">
        <f t="shared" ref="K18" si="11">L18+M18</f>
        <v>5</v>
      </c>
      <c r="L18" s="25">
        <v>5</v>
      </c>
      <c r="M18" s="25">
        <v>0</v>
      </c>
      <c r="N18" s="2" t="s">
        <v>203</v>
      </c>
      <c r="O18" s="8">
        <v>2024</v>
      </c>
      <c r="P18" s="66" t="s">
        <v>204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spans="1:32" s="34" customFormat="1" ht="29.25" customHeight="1" x14ac:dyDescent="0.25">
      <c r="A19" s="8">
        <v>2</v>
      </c>
      <c r="B19" s="8" t="s">
        <v>37</v>
      </c>
      <c r="C19" s="8" t="s">
        <v>69</v>
      </c>
      <c r="D19" s="25">
        <v>28</v>
      </c>
      <c r="E19" s="8">
        <f t="shared" si="9"/>
        <v>1</v>
      </c>
      <c r="F19" s="25">
        <v>0</v>
      </c>
      <c r="G19" s="25">
        <v>1</v>
      </c>
      <c r="H19" s="25">
        <f t="shared" si="10"/>
        <v>32</v>
      </c>
      <c r="I19" s="25">
        <v>0</v>
      </c>
      <c r="J19" s="25">
        <v>32</v>
      </c>
      <c r="K19" s="25">
        <f>L19+M19</f>
        <v>4</v>
      </c>
      <c r="L19" s="25">
        <v>0</v>
      </c>
      <c r="M19" s="25">
        <v>4</v>
      </c>
      <c r="N19" s="8" t="s">
        <v>135</v>
      </c>
      <c r="O19" s="25" t="s">
        <v>134</v>
      </c>
      <c r="P19" s="43" t="s">
        <v>78</v>
      </c>
      <c r="Q19" s="67"/>
    </row>
    <row r="20" spans="1:32" s="7" customFormat="1" ht="33" customHeight="1" x14ac:dyDescent="0.3">
      <c r="A20" s="2">
        <v>3</v>
      </c>
      <c r="B20" s="8" t="s">
        <v>37</v>
      </c>
      <c r="C20" s="8" t="s">
        <v>59</v>
      </c>
      <c r="D20" s="44" t="s">
        <v>66</v>
      </c>
      <c r="E20" s="8">
        <f t="shared" si="9"/>
        <v>1</v>
      </c>
      <c r="F20" s="25">
        <v>0</v>
      </c>
      <c r="G20" s="25">
        <v>1</v>
      </c>
      <c r="H20" s="25">
        <f t="shared" si="10"/>
        <v>30.5</v>
      </c>
      <c r="I20" s="25">
        <v>0</v>
      </c>
      <c r="J20" s="25">
        <v>30.5</v>
      </c>
      <c r="K20" s="25">
        <f t="shared" ref="K20:K45" si="12">L20+M20</f>
        <v>3</v>
      </c>
      <c r="L20" s="25">
        <v>0</v>
      </c>
      <c r="M20" s="25">
        <v>3</v>
      </c>
      <c r="N20" s="27" t="s">
        <v>191</v>
      </c>
      <c r="O20" s="25" t="s">
        <v>189</v>
      </c>
      <c r="P20" s="43" t="s">
        <v>78</v>
      </c>
      <c r="Q20" s="6"/>
    </row>
    <row r="21" spans="1:32" s="62" customFormat="1" ht="31.5" x14ac:dyDescent="0.25">
      <c r="A21" s="8">
        <v>4</v>
      </c>
      <c r="B21" s="8" t="s">
        <v>37</v>
      </c>
      <c r="C21" s="8" t="s">
        <v>46</v>
      </c>
      <c r="D21" s="25">
        <v>2</v>
      </c>
      <c r="E21" s="8">
        <f t="shared" si="9"/>
        <v>6</v>
      </c>
      <c r="F21" s="25">
        <v>1</v>
      </c>
      <c r="G21" s="25">
        <v>5</v>
      </c>
      <c r="H21" s="25">
        <f t="shared" si="10"/>
        <v>257.2</v>
      </c>
      <c r="I21" s="25">
        <v>37</v>
      </c>
      <c r="J21" s="25">
        <v>220.2</v>
      </c>
      <c r="K21" s="8">
        <f t="shared" si="12"/>
        <v>13</v>
      </c>
      <c r="L21" s="25">
        <v>4</v>
      </c>
      <c r="M21" s="25">
        <v>9</v>
      </c>
      <c r="N21" s="8" t="s">
        <v>47</v>
      </c>
      <c r="O21" s="43" t="s">
        <v>136</v>
      </c>
      <c r="P21" s="8"/>
      <c r="Q21" s="61"/>
    </row>
    <row r="22" spans="1:32" s="7" customFormat="1" x14ac:dyDescent="0.3">
      <c r="A22" s="8">
        <v>5</v>
      </c>
      <c r="B22" s="2" t="s">
        <v>61</v>
      </c>
      <c r="C22" s="2" t="s">
        <v>48</v>
      </c>
      <c r="D22" s="25">
        <v>21</v>
      </c>
      <c r="E22" s="2">
        <f t="shared" si="9"/>
        <v>1</v>
      </c>
      <c r="F22" s="25">
        <v>0</v>
      </c>
      <c r="G22" s="25">
        <v>1</v>
      </c>
      <c r="H22" s="25">
        <f t="shared" si="10"/>
        <v>50.4</v>
      </c>
      <c r="I22" s="25">
        <v>0</v>
      </c>
      <c r="J22" s="25">
        <v>50.4</v>
      </c>
      <c r="K22" s="2">
        <f t="shared" si="12"/>
        <v>1</v>
      </c>
      <c r="L22" s="25">
        <v>0</v>
      </c>
      <c r="M22" s="25">
        <v>1</v>
      </c>
      <c r="N22" s="2" t="s">
        <v>49</v>
      </c>
      <c r="O22" s="25" t="s">
        <v>133</v>
      </c>
      <c r="P22" s="5"/>
      <c r="Q22" s="6"/>
    </row>
    <row r="23" spans="1:32" s="7" customFormat="1" x14ac:dyDescent="0.3">
      <c r="A23" s="65">
        <v>6</v>
      </c>
      <c r="B23" s="8" t="s">
        <v>37</v>
      </c>
      <c r="C23" s="8" t="s">
        <v>60</v>
      </c>
      <c r="D23" s="25">
        <v>30</v>
      </c>
      <c r="E23" s="8">
        <f t="shared" si="9"/>
        <v>15</v>
      </c>
      <c r="F23" s="25">
        <v>4</v>
      </c>
      <c r="G23" s="25">
        <v>11</v>
      </c>
      <c r="H23" s="25">
        <f t="shared" si="10"/>
        <v>655.20000000000005</v>
      </c>
      <c r="I23" s="25">
        <v>161.4</v>
      </c>
      <c r="J23" s="25">
        <v>493.8</v>
      </c>
      <c r="K23" s="8">
        <f t="shared" si="12"/>
        <v>23</v>
      </c>
      <c r="L23" s="25">
        <v>9</v>
      </c>
      <c r="M23" s="25">
        <v>14</v>
      </c>
      <c r="N23" s="8" t="s">
        <v>190</v>
      </c>
      <c r="O23" s="25" t="s">
        <v>187</v>
      </c>
      <c r="P23" s="5"/>
      <c r="Q23" s="6"/>
    </row>
    <row r="24" spans="1:32" s="33" customFormat="1" x14ac:dyDescent="0.25">
      <c r="A24" s="8">
        <v>7</v>
      </c>
      <c r="B24" s="8" t="s">
        <v>61</v>
      </c>
      <c r="C24" s="8" t="s">
        <v>62</v>
      </c>
      <c r="D24" s="25">
        <v>9</v>
      </c>
      <c r="E24" s="8">
        <f t="shared" si="9"/>
        <v>2</v>
      </c>
      <c r="F24" s="25">
        <v>0</v>
      </c>
      <c r="G24" s="25">
        <v>2</v>
      </c>
      <c r="H24" s="25">
        <f t="shared" si="10"/>
        <v>73.73</v>
      </c>
      <c r="I24" s="25">
        <v>0</v>
      </c>
      <c r="J24" s="25">
        <v>73.73</v>
      </c>
      <c r="K24" s="8">
        <f t="shared" si="12"/>
        <v>4</v>
      </c>
      <c r="L24" s="25">
        <v>0</v>
      </c>
      <c r="M24" s="25">
        <v>4</v>
      </c>
      <c r="N24" s="8" t="s">
        <v>190</v>
      </c>
      <c r="O24" s="8" t="s">
        <v>187</v>
      </c>
      <c r="P24" s="68"/>
      <c r="Q24" s="34"/>
    </row>
    <row r="25" spans="1:32" s="33" customFormat="1" x14ac:dyDescent="0.3">
      <c r="A25" s="2">
        <v>8</v>
      </c>
      <c r="B25" s="8" t="s">
        <v>37</v>
      </c>
      <c r="C25" s="8" t="s">
        <v>33</v>
      </c>
      <c r="D25" s="25">
        <v>63</v>
      </c>
      <c r="E25" s="8">
        <f t="shared" si="9"/>
        <v>19</v>
      </c>
      <c r="F25" s="25">
        <v>0</v>
      </c>
      <c r="G25" s="25">
        <v>19</v>
      </c>
      <c r="H25" s="25">
        <f t="shared" si="10"/>
        <v>911.4</v>
      </c>
      <c r="I25" s="25">
        <v>0</v>
      </c>
      <c r="J25" s="25">
        <v>911.4</v>
      </c>
      <c r="K25" s="8">
        <f t="shared" si="12"/>
        <v>22</v>
      </c>
      <c r="L25" s="25">
        <v>0</v>
      </c>
      <c r="M25" s="25">
        <v>22</v>
      </c>
      <c r="N25" s="8" t="s">
        <v>199</v>
      </c>
      <c r="O25" s="25" t="s">
        <v>187</v>
      </c>
      <c r="P25" s="68"/>
      <c r="Q25" s="34"/>
    </row>
    <row r="26" spans="1:32" s="33" customFormat="1" x14ac:dyDescent="0.25">
      <c r="A26" s="8">
        <v>9</v>
      </c>
      <c r="B26" s="8" t="s">
        <v>37</v>
      </c>
      <c r="C26" s="8" t="s">
        <v>69</v>
      </c>
      <c r="D26" s="25">
        <v>38</v>
      </c>
      <c r="E26" s="8">
        <f t="shared" si="9"/>
        <v>7</v>
      </c>
      <c r="F26" s="25">
        <v>1</v>
      </c>
      <c r="G26" s="25">
        <v>6</v>
      </c>
      <c r="H26" s="25">
        <f t="shared" si="10"/>
        <v>277</v>
      </c>
      <c r="I26" s="25">
        <v>33.4</v>
      </c>
      <c r="J26" s="25">
        <v>243.6</v>
      </c>
      <c r="K26" s="8">
        <f t="shared" si="12"/>
        <v>13</v>
      </c>
      <c r="L26" s="25">
        <v>3</v>
      </c>
      <c r="M26" s="25">
        <v>10</v>
      </c>
      <c r="N26" s="8" t="s">
        <v>199</v>
      </c>
      <c r="O26" s="8" t="s">
        <v>187</v>
      </c>
      <c r="P26" s="68"/>
      <c r="Q26" s="34"/>
    </row>
    <row r="27" spans="1:32" s="33" customFormat="1" x14ac:dyDescent="0.25">
      <c r="A27" s="8">
        <v>10</v>
      </c>
      <c r="B27" s="8" t="s">
        <v>37</v>
      </c>
      <c r="C27" s="8" t="s">
        <v>70</v>
      </c>
      <c r="D27" s="25">
        <v>16</v>
      </c>
      <c r="E27" s="8">
        <f t="shared" si="9"/>
        <v>7</v>
      </c>
      <c r="F27" s="25">
        <v>4</v>
      </c>
      <c r="G27" s="25">
        <v>3</v>
      </c>
      <c r="H27" s="25">
        <f t="shared" si="10"/>
        <v>286.79999999999995</v>
      </c>
      <c r="I27" s="25">
        <v>161.69999999999999</v>
      </c>
      <c r="J27" s="25">
        <v>125.1</v>
      </c>
      <c r="K27" s="8">
        <f t="shared" si="12"/>
        <v>11</v>
      </c>
      <c r="L27" s="25">
        <v>8</v>
      </c>
      <c r="M27" s="25">
        <v>3</v>
      </c>
      <c r="N27" s="8" t="s">
        <v>199</v>
      </c>
      <c r="O27" s="25" t="s">
        <v>187</v>
      </c>
      <c r="P27" s="68"/>
      <c r="Q27" s="34"/>
    </row>
    <row r="28" spans="1:32" s="33" customFormat="1" x14ac:dyDescent="0.25">
      <c r="A28" s="65">
        <v>11</v>
      </c>
      <c r="B28" s="8" t="s">
        <v>37</v>
      </c>
      <c r="C28" s="8" t="s">
        <v>71</v>
      </c>
      <c r="D28" s="25">
        <v>62</v>
      </c>
      <c r="E28" s="8">
        <f t="shared" si="9"/>
        <v>12</v>
      </c>
      <c r="F28" s="25">
        <v>3</v>
      </c>
      <c r="G28" s="25">
        <v>9</v>
      </c>
      <c r="H28" s="25">
        <f t="shared" si="10"/>
        <v>499.4</v>
      </c>
      <c r="I28" s="25">
        <v>125.5</v>
      </c>
      <c r="J28" s="25">
        <v>373.9</v>
      </c>
      <c r="K28" s="8">
        <f t="shared" si="12"/>
        <v>26</v>
      </c>
      <c r="L28" s="25">
        <v>14</v>
      </c>
      <c r="M28" s="25">
        <v>12</v>
      </c>
      <c r="N28" s="8" t="s">
        <v>199</v>
      </c>
      <c r="O28" s="8" t="s">
        <v>187</v>
      </c>
      <c r="P28" s="68"/>
      <c r="Q28" s="34"/>
    </row>
    <row r="29" spans="1:32" s="7" customFormat="1" x14ac:dyDescent="0.3">
      <c r="A29" s="8">
        <v>12</v>
      </c>
      <c r="B29" s="8" t="s">
        <v>61</v>
      </c>
      <c r="C29" s="8" t="s">
        <v>44</v>
      </c>
      <c r="D29" s="25">
        <v>21</v>
      </c>
      <c r="E29" s="8">
        <f t="shared" si="9"/>
        <v>1</v>
      </c>
      <c r="F29" s="25">
        <v>1</v>
      </c>
      <c r="G29" s="25">
        <v>0</v>
      </c>
      <c r="H29" s="25">
        <f t="shared" si="10"/>
        <v>31.6</v>
      </c>
      <c r="I29" s="25">
        <v>31.6</v>
      </c>
      <c r="J29" s="25">
        <v>0</v>
      </c>
      <c r="K29" s="8">
        <f t="shared" si="12"/>
        <v>4</v>
      </c>
      <c r="L29" s="25">
        <v>4</v>
      </c>
      <c r="M29" s="25">
        <v>0</v>
      </c>
      <c r="N29" s="8" t="s">
        <v>200</v>
      </c>
      <c r="O29" s="25" t="s">
        <v>187</v>
      </c>
      <c r="P29" s="5"/>
      <c r="Q29" s="6"/>
    </row>
    <row r="30" spans="1:32" s="6" customFormat="1" x14ac:dyDescent="0.3">
      <c r="A30" s="8">
        <v>13</v>
      </c>
      <c r="B30" s="25" t="s">
        <v>37</v>
      </c>
      <c r="C30" s="25" t="s">
        <v>74</v>
      </c>
      <c r="D30" s="25">
        <v>8</v>
      </c>
      <c r="E30" s="2">
        <f t="shared" si="9"/>
        <v>10</v>
      </c>
      <c r="F30" s="25">
        <v>2</v>
      </c>
      <c r="G30" s="25">
        <v>8</v>
      </c>
      <c r="H30" s="25">
        <f t="shared" si="10"/>
        <v>340.20000000000005</v>
      </c>
      <c r="I30" s="25">
        <v>62.6</v>
      </c>
      <c r="J30" s="25">
        <v>277.60000000000002</v>
      </c>
      <c r="K30" s="2">
        <f t="shared" si="12"/>
        <v>19</v>
      </c>
      <c r="L30" s="25">
        <v>5</v>
      </c>
      <c r="M30" s="25">
        <v>14</v>
      </c>
      <c r="N30" s="21" t="s">
        <v>202</v>
      </c>
      <c r="O30" s="25" t="s">
        <v>187</v>
      </c>
      <c r="P30" s="25"/>
      <c r="Q30" s="36"/>
    </row>
    <row r="31" spans="1:32" s="69" customFormat="1" x14ac:dyDescent="0.3">
      <c r="A31" s="2">
        <v>14</v>
      </c>
      <c r="B31" s="8" t="s">
        <v>37</v>
      </c>
      <c r="C31" s="25" t="s">
        <v>75</v>
      </c>
      <c r="D31" s="25">
        <v>10</v>
      </c>
      <c r="E31" s="8">
        <f t="shared" si="9"/>
        <v>2</v>
      </c>
      <c r="F31" s="25">
        <v>1</v>
      </c>
      <c r="G31" s="25">
        <v>1</v>
      </c>
      <c r="H31" s="25">
        <f t="shared" si="10"/>
        <v>81.3</v>
      </c>
      <c r="I31" s="25">
        <v>39.5</v>
      </c>
      <c r="J31" s="25">
        <v>41.8</v>
      </c>
      <c r="K31" s="8">
        <f t="shared" si="12"/>
        <v>10</v>
      </c>
      <c r="L31" s="25">
        <v>7</v>
      </c>
      <c r="M31" s="25">
        <v>3</v>
      </c>
      <c r="N31" s="25" t="s">
        <v>188</v>
      </c>
      <c r="O31" s="8" t="s">
        <v>187</v>
      </c>
      <c r="P31" s="25"/>
      <c r="Q31" s="67"/>
    </row>
    <row r="32" spans="1:32" s="6" customFormat="1" x14ac:dyDescent="0.3">
      <c r="A32" s="8">
        <v>15</v>
      </c>
      <c r="B32" s="25" t="s">
        <v>37</v>
      </c>
      <c r="C32" s="25" t="s">
        <v>54</v>
      </c>
      <c r="D32" s="25">
        <v>9</v>
      </c>
      <c r="E32" s="2">
        <f t="shared" si="9"/>
        <v>4</v>
      </c>
      <c r="F32" s="25">
        <v>1</v>
      </c>
      <c r="G32" s="25">
        <v>3</v>
      </c>
      <c r="H32" s="25">
        <f t="shared" si="10"/>
        <v>128</v>
      </c>
      <c r="I32" s="25">
        <v>38</v>
      </c>
      <c r="J32" s="25">
        <v>90</v>
      </c>
      <c r="K32" s="2">
        <f t="shared" si="12"/>
        <v>7</v>
      </c>
      <c r="L32" s="25">
        <v>1</v>
      </c>
      <c r="M32" s="25">
        <v>6</v>
      </c>
      <c r="N32" s="21" t="s">
        <v>188</v>
      </c>
      <c r="O32" s="8" t="s">
        <v>187</v>
      </c>
      <c r="P32" s="25"/>
      <c r="Q32" s="36"/>
    </row>
    <row r="33" spans="1:17" s="6" customFormat="1" x14ac:dyDescent="0.3">
      <c r="A33" s="8">
        <v>16</v>
      </c>
      <c r="B33" s="2" t="s">
        <v>37</v>
      </c>
      <c r="C33" s="25" t="s">
        <v>54</v>
      </c>
      <c r="D33" s="25">
        <v>15</v>
      </c>
      <c r="E33" s="2">
        <f t="shared" si="9"/>
        <v>4</v>
      </c>
      <c r="F33" s="25">
        <v>1</v>
      </c>
      <c r="G33" s="25">
        <v>3</v>
      </c>
      <c r="H33" s="25">
        <f t="shared" si="10"/>
        <v>170.79999999999998</v>
      </c>
      <c r="I33" s="25">
        <v>38.6</v>
      </c>
      <c r="J33" s="25">
        <v>132.19999999999999</v>
      </c>
      <c r="K33" s="2">
        <f t="shared" si="12"/>
        <v>7</v>
      </c>
      <c r="L33" s="25">
        <v>2</v>
      </c>
      <c r="M33" s="25">
        <v>5</v>
      </c>
      <c r="N33" s="21" t="s">
        <v>188</v>
      </c>
      <c r="O33" s="8" t="s">
        <v>187</v>
      </c>
      <c r="P33" s="25"/>
      <c r="Q33" s="36"/>
    </row>
    <row r="34" spans="1:17" s="6" customFormat="1" x14ac:dyDescent="0.3">
      <c r="A34" s="2">
        <v>17</v>
      </c>
      <c r="B34" s="25" t="s">
        <v>37</v>
      </c>
      <c r="C34" s="25" t="s">
        <v>76</v>
      </c>
      <c r="D34" s="25">
        <v>15</v>
      </c>
      <c r="E34" s="2">
        <f t="shared" si="9"/>
        <v>2</v>
      </c>
      <c r="F34" s="25">
        <v>1</v>
      </c>
      <c r="G34" s="25">
        <v>1</v>
      </c>
      <c r="H34" s="25">
        <f t="shared" si="10"/>
        <v>140.80000000000001</v>
      </c>
      <c r="I34" s="25">
        <v>42.2</v>
      </c>
      <c r="J34" s="25">
        <v>98.6</v>
      </c>
      <c r="K34" s="2">
        <f t="shared" si="12"/>
        <v>4</v>
      </c>
      <c r="L34" s="25">
        <v>2</v>
      </c>
      <c r="M34" s="25">
        <v>2</v>
      </c>
      <c r="N34" s="21" t="s">
        <v>188</v>
      </c>
      <c r="O34" s="8" t="s">
        <v>187</v>
      </c>
      <c r="P34" s="25"/>
      <c r="Q34" s="36"/>
    </row>
    <row r="35" spans="1:17" s="7" customFormat="1" x14ac:dyDescent="0.3">
      <c r="A35" s="8">
        <v>18</v>
      </c>
      <c r="B35" s="25" t="s">
        <v>37</v>
      </c>
      <c r="C35" s="2" t="s">
        <v>71</v>
      </c>
      <c r="D35" s="2">
        <v>61</v>
      </c>
      <c r="E35" s="2">
        <f t="shared" si="9"/>
        <v>8</v>
      </c>
      <c r="F35" s="25">
        <v>3</v>
      </c>
      <c r="G35" s="25">
        <v>5</v>
      </c>
      <c r="H35" s="25">
        <f t="shared" si="10"/>
        <v>312.39999999999998</v>
      </c>
      <c r="I35" s="25">
        <v>116.8</v>
      </c>
      <c r="J35" s="25">
        <v>195.6</v>
      </c>
      <c r="K35" s="2">
        <f t="shared" si="12"/>
        <v>13</v>
      </c>
      <c r="L35" s="25">
        <v>6</v>
      </c>
      <c r="M35" s="25">
        <v>7</v>
      </c>
      <c r="N35" s="21" t="s">
        <v>188</v>
      </c>
      <c r="O35" s="8" t="s">
        <v>187</v>
      </c>
      <c r="P35" s="46"/>
    </row>
    <row r="36" spans="1:17" s="7" customFormat="1" x14ac:dyDescent="0.3">
      <c r="A36" s="8">
        <v>19</v>
      </c>
      <c r="B36" s="25" t="s">
        <v>37</v>
      </c>
      <c r="C36" s="2" t="s">
        <v>71</v>
      </c>
      <c r="D36" s="2" t="s">
        <v>77</v>
      </c>
      <c r="E36" s="2">
        <f t="shared" si="9"/>
        <v>4</v>
      </c>
      <c r="F36" s="25">
        <v>2</v>
      </c>
      <c r="G36" s="25">
        <v>2</v>
      </c>
      <c r="H36" s="25">
        <f t="shared" si="10"/>
        <v>201.6</v>
      </c>
      <c r="I36" s="25">
        <v>101</v>
      </c>
      <c r="J36" s="25">
        <v>100.6</v>
      </c>
      <c r="K36" s="2">
        <f t="shared" si="12"/>
        <v>9</v>
      </c>
      <c r="L36" s="25">
        <v>5</v>
      </c>
      <c r="M36" s="25">
        <v>4</v>
      </c>
      <c r="N36" s="21" t="s">
        <v>188</v>
      </c>
      <c r="O36" s="8" t="s">
        <v>187</v>
      </c>
      <c r="P36" s="46"/>
    </row>
    <row r="37" spans="1:17" s="7" customFormat="1" x14ac:dyDescent="0.3">
      <c r="A37" s="2">
        <v>20</v>
      </c>
      <c r="B37" s="2" t="s">
        <v>37</v>
      </c>
      <c r="C37" s="2" t="s">
        <v>32</v>
      </c>
      <c r="D37" s="2">
        <v>21</v>
      </c>
      <c r="E37" s="2">
        <f t="shared" si="9"/>
        <v>5</v>
      </c>
      <c r="F37" s="25">
        <v>0</v>
      </c>
      <c r="G37" s="25">
        <v>5</v>
      </c>
      <c r="H37" s="25">
        <f t="shared" si="10"/>
        <v>280.89999999999998</v>
      </c>
      <c r="I37" s="25">
        <v>0</v>
      </c>
      <c r="J37" s="25">
        <v>280.89999999999998</v>
      </c>
      <c r="K37" s="2">
        <f t="shared" si="12"/>
        <v>8</v>
      </c>
      <c r="L37" s="25">
        <v>0</v>
      </c>
      <c r="M37" s="25">
        <v>8</v>
      </c>
      <c r="N37" s="21" t="s">
        <v>188</v>
      </c>
      <c r="O37" s="8" t="s">
        <v>187</v>
      </c>
      <c r="P37" s="46"/>
    </row>
    <row r="38" spans="1:17" s="7" customFormat="1" x14ac:dyDescent="0.3">
      <c r="A38" s="8">
        <v>21</v>
      </c>
      <c r="B38" s="25" t="s">
        <v>37</v>
      </c>
      <c r="C38" s="2" t="s">
        <v>33</v>
      </c>
      <c r="D38" s="2">
        <v>31</v>
      </c>
      <c r="E38" s="2">
        <f t="shared" si="9"/>
        <v>12</v>
      </c>
      <c r="F38" s="25">
        <v>3</v>
      </c>
      <c r="G38" s="25">
        <v>9</v>
      </c>
      <c r="H38" s="25">
        <f t="shared" si="10"/>
        <v>502.5</v>
      </c>
      <c r="I38" s="25">
        <v>137.4</v>
      </c>
      <c r="J38" s="25">
        <v>365.1</v>
      </c>
      <c r="K38" s="2">
        <f t="shared" si="12"/>
        <v>21</v>
      </c>
      <c r="L38" s="25">
        <v>8</v>
      </c>
      <c r="M38" s="25">
        <v>13</v>
      </c>
      <c r="N38" s="21" t="s">
        <v>188</v>
      </c>
      <c r="O38" s="8" t="s">
        <v>187</v>
      </c>
      <c r="P38" s="46"/>
    </row>
    <row r="39" spans="1:17" s="33" customFormat="1" ht="31.5" x14ac:dyDescent="0.25">
      <c r="A39" s="8">
        <v>22</v>
      </c>
      <c r="B39" s="4" t="s">
        <v>37</v>
      </c>
      <c r="C39" s="60" t="s">
        <v>33</v>
      </c>
      <c r="D39" s="60">
        <v>70</v>
      </c>
      <c r="E39" s="60">
        <f t="shared" si="9"/>
        <v>12</v>
      </c>
      <c r="F39" s="4">
        <v>4</v>
      </c>
      <c r="G39" s="4">
        <v>8</v>
      </c>
      <c r="H39" s="4">
        <f t="shared" si="10"/>
        <v>514</v>
      </c>
      <c r="I39" s="4">
        <v>235.4</v>
      </c>
      <c r="J39" s="4">
        <v>278.60000000000002</v>
      </c>
      <c r="K39" s="60">
        <f t="shared" si="12"/>
        <v>20</v>
      </c>
      <c r="L39" s="4">
        <v>7</v>
      </c>
      <c r="M39" s="4">
        <v>13</v>
      </c>
      <c r="N39" s="4" t="s">
        <v>195</v>
      </c>
      <c r="O39" s="60" t="s">
        <v>187</v>
      </c>
      <c r="P39" s="43" t="s">
        <v>78</v>
      </c>
    </row>
    <row r="40" spans="1:17" s="7" customFormat="1" x14ac:dyDescent="0.3">
      <c r="A40" s="2">
        <v>23</v>
      </c>
      <c r="B40" s="25" t="s">
        <v>37</v>
      </c>
      <c r="C40" s="2" t="s">
        <v>76</v>
      </c>
      <c r="D40" s="2">
        <v>19</v>
      </c>
      <c r="E40" s="2">
        <f t="shared" si="9"/>
        <v>3</v>
      </c>
      <c r="F40" s="25">
        <v>1</v>
      </c>
      <c r="G40" s="25">
        <v>2</v>
      </c>
      <c r="H40" s="25">
        <f t="shared" si="10"/>
        <v>132.5</v>
      </c>
      <c r="I40" s="25">
        <v>44.5</v>
      </c>
      <c r="J40" s="25">
        <v>88</v>
      </c>
      <c r="K40" s="2">
        <f t="shared" si="12"/>
        <v>7</v>
      </c>
      <c r="L40" s="25">
        <v>1</v>
      </c>
      <c r="M40" s="25">
        <v>6</v>
      </c>
      <c r="N40" s="21" t="s">
        <v>195</v>
      </c>
      <c r="O40" s="8" t="s">
        <v>187</v>
      </c>
      <c r="P40" s="46"/>
    </row>
    <row r="41" spans="1:17" s="7" customFormat="1" x14ac:dyDescent="0.3">
      <c r="A41" s="8">
        <v>24</v>
      </c>
      <c r="B41" s="2" t="s">
        <v>37</v>
      </c>
      <c r="C41" s="2" t="s">
        <v>70</v>
      </c>
      <c r="D41" s="2" t="s">
        <v>79</v>
      </c>
      <c r="E41" s="2">
        <f t="shared" si="9"/>
        <v>11</v>
      </c>
      <c r="F41" s="25">
        <v>5</v>
      </c>
      <c r="G41" s="25">
        <v>6</v>
      </c>
      <c r="H41" s="25">
        <f t="shared" si="10"/>
        <v>469.6</v>
      </c>
      <c r="I41" s="25">
        <v>203</v>
      </c>
      <c r="J41" s="25">
        <v>266.60000000000002</v>
      </c>
      <c r="K41" s="2">
        <f t="shared" si="12"/>
        <v>28</v>
      </c>
      <c r="L41" s="25">
        <v>17</v>
      </c>
      <c r="M41" s="25">
        <v>11</v>
      </c>
      <c r="N41" s="21" t="s">
        <v>195</v>
      </c>
      <c r="O41" s="8" t="s">
        <v>187</v>
      </c>
      <c r="P41" s="46"/>
    </row>
    <row r="42" spans="1:17" s="7" customFormat="1" x14ac:dyDescent="0.3">
      <c r="A42" s="8">
        <v>25</v>
      </c>
      <c r="B42" s="25" t="s">
        <v>37</v>
      </c>
      <c r="C42" s="2" t="s">
        <v>32</v>
      </c>
      <c r="D42" s="2">
        <v>1</v>
      </c>
      <c r="E42" s="2">
        <f t="shared" si="9"/>
        <v>5</v>
      </c>
      <c r="F42" s="25">
        <v>2</v>
      </c>
      <c r="G42" s="25">
        <v>3</v>
      </c>
      <c r="H42" s="25">
        <f t="shared" si="10"/>
        <v>211.3</v>
      </c>
      <c r="I42" s="25">
        <v>86</v>
      </c>
      <c r="J42" s="25">
        <v>125.3</v>
      </c>
      <c r="K42" s="2">
        <f t="shared" si="12"/>
        <v>11</v>
      </c>
      <c r="L42" s="25">
        <v>7</v>
      </c>
      <c r="M42" s="25">
        <v>4</v>
      </c>
      <c r="N42" s="21" t="s">
        <v>195</v>
      </c>
      <c r="O42" s="8" t="s">
        <v>187</v>
      </c>
      <c r="P42" s="46"/>
    </row>
    <row r="43" spans="1:17" s="7" customFormat="1" x14ac:dyDescent="0.3">
      <c r="A43" s="2">
        <v>26</v>
      </c>
      <c r="B43" s="25" t="s">
        <v>37</v>
      </c>
      <c r="C43" s="2" t="s">
        <v>32</v>
      </c>
      <c r="D43" s="2">
        <v>2</v>
      </c>
      <c r="E43" s="2">
        <f t="shared" si="9"/>
        <v>8</v>
      </c>
      <c r="F43" s="25">
        <v>3</v>
      </c>
      <c r="G43" s="25">
        <v>5</v>
      </c>
      <c r="H43" s="25">
        <f t="shared" si="10"/>
        <v>353.4</v>
      </c>
      <c r="I43" s="25">
        <v>137.4</v>
      </c>
      <c r="J43" s="25">
        <v>216</v>
      </c>
      <c r="K43" s="2">
        <f t="shared" si="12"/>
        <v>16</v>
      </c>
      <c r="L43" s="25">
        <v>8</v>
      </c>
      <c r="M43" s="25">
        <v>8</v>
      </c>
      <c r="N43" s="21" t="s">
        <v>195</v>
      </c>
      <c r="O43" s="8" t="s">
        <v>187</v>
      </c>
      <c r="P43" s="46"/>
    </row>
    <row r="44" spans="1:17" s="7" customFormat="1" x14ac:dyDescent="0.3">
      <c r="A44" s="8">
        <v>27</v>
      </c>
      <c r="B44" s="25" t="s">
        <v>37</v>
      </c>
      <c r="C44" s="2" t="s">
        <v>74</v>
      </c>
      <c r="D44" s="2">
        <v>11</v>
      </c>
      <c r="E44" s="2">
        <f t="shared" si="9"/>
        <v>2</v>
      </c>
      <c r="F44" s="25">
        <v>0</v>
      </c>
      <c r="G44" s="25">
        <v>2</v>
      </c>
      <c r="H44" s="25">
        <f>J44+I44</f>
        <v>90.3</v>
      </c>
      <c r="I44" s="25">
        <v>0</v>
      </c>
      <c r="J44" s="25">
        <v>90.3</v>
      </c>
      <c r="K44" s="2">
        <f t="shared" si="12"/>
        <v>4</v>
      </c>
      <c r="L44" s="25">
        <v>0</v>
      </c>
      <c r="M44" s="25">
        <v>4</v>
      </c>
      <c r="N44" s="21" t="s">
        <v>195</v>
      </c>
      <c r="O44" s="8" t="s">
        <v>187</v>
      </c>
      <c r="P44" s="46"/>
    </row>
    <row r="45" spans="1:17" s="7" customFormat="1" x14ac:dyDescent="0.3">
      <c r="A45" s="8">
        <v>28</v>
      </c>
      <c r="B45" s="25" t="s">
        <v>37</v>
      </c>
      <c r="C45" s="2" t="s">
        <v>60</v>
      </c>
      <c r="D45" s="2">
        <v>33</v>
      </c>
      <c r="E45" s="2">
        <f t="shared" si="9"/>
        <v>1</v>
      </c>
      <c r="F45" s="25">
        <v>0</v>
      </c>
      <c r="G45" s="25">
        <v>1</v>
      </c>
      <c r="H45" s="25">
        <f>J45+I45</f>
        <v>87.1</v>
      </c>
      <c r="I45" s="25">
        <v>0</v>
      </c>
      <c r="J45" s="25">
        <v>87.1</v>
      </c>
      <c r="K45" s="2">
        <f t="shared" si="12"/>
        <v>3</v>
      </c>
      <c r="L45" s="25">
        <v>0</v>
      </c>
      <c r="M45" s="25">
        <v>3</v>
      </c>
      <c r="N45" s="21" t="s">
        <v>201</v>
      </c>
      <c r="O45" s="8" t="s">
        <v>187</v>
      </c>
      <c r="P45" s="46"/>
    </row>
    <row r="46" spans="1:17" s="7" customFormat="1" x14ac:dyDescent="0.3">
      <c r="A46" s="2">
        <v>29</v>
      </c>
      <c r="B46" s="25" t="s">
        <v>61</v>
      </c>
      <c r="C46" s="2" t="s">
        <v>97</v>
      </c>
      <c r="D46" s="2">
        <v>21</v>
      </c>
      <c r="E46" s="2">
        <f>F46+G46</f>
        <v>2</v>
      </c>
      <c r="F46" s="25">
        <v>1</v>
      </c>
      <c r="G46" s="25">
        <v>1</v>
      </c>
      <c r="H46" s="25">
        <f>I46+J46</f>
        <v>123</v>
      </c>
      <c r="I46" s="25">
        <v>61.5</v>
      </c>
      <c r="J46" s="25">
        <v>61.5</v>
      </c>
      <c r="K46" s="2">
        <f>L46+M46</f>
        <v>5</v>
      </c>
      <c r="L46" s="25">
        <v>4</v>
      </c>
      <c r="M46" s="25">
        <v>1</v>
      </c>
      <c r="N46" s="21" t="s">
        <v>197</v>
      </c>
      <c r="O46" s="8" t="s">
        <v>187</v>
      </c>
      <c r="P46" s="46"/>
    </row>
    <row r="47" spans="1:17" s="59" customFormat="1" x14ac:dyDescent="0.3">
      <c r="A47" s="8">
        <v>30</v>
      </c>
      <c r="B47" s="45" t="s">
        <v>61</v>
      </c>
      <c r="C47" s="35" t="s">
        <v>97</v>
      </c>
      <c r="D47" s="35" t="s">
        <v>98</v>
      </c>
      <c r="E47" s="35">
        <f t="shared" ref="E47:E72" si="13">F47+G47</f>
        <v>2</v>
      </c>
      <c r="F47" s="45">
        <v>1</v>
      </c>
      <c r="G47" s="45">
        <v>1</v>
      </c>
      <c r="H47" s="45">
        <f>I47+J47</f>
        <v>123.4</v>
      </c>
      <c r="I47" s="45">
        <v>62.2</v>
      </c>
      <c r="J47" s="45">
        <v>61.2</v>
      </c>
      <c r="K47" s="35">
        <f>L47+M47</f>
        <v>3</v>
      </c>
      <c r="L47" s="45">
        <v>1</v>
      </c>
      <c r="M47" s="45">
        <v>2</v>
      </c>
      <c r="N47" s="54" t="s">
        <v>197</v>
      </c>
      <c r="O47" s="57" t="s">
        <v>187</v>
      </c>
      <c r="P47" s="58"/>
    </row>
    <row r="48" spans="1:17" s="59" customFormat="1" x14ac:dyDescent="0.3">
      <c r="A48" s="8">
        <v>31</v>
      </c>
      <c r="B48" s="45" t="s">
        <v>61</v>
      </c>
      <c r="C48" s="35" t="s">
        <v>97</v>
      </c>
      <c r="D48" s="35">
        <v>24</v>
      </c>
      <c r="E48" s="35">
        <f t="shared" si="13"/>
        <v>2</v>
      </c>
      <c r="F48" s="45">
        <v>2</v>
      </c>
      <c r="G48" s="45">
        <v>0</v>
      </c>
      <c r="H48" s="45">
        <f>I48+J48</f>
        <v>124.4</v>
      </c>
      <c r="I48" s="45">
        <v>124.4</v>
      </c>
      <c r="J48" s="45">
        <v>0</v>
      </c>
      <c r="K48" s="35">
        <f>L48+M48</f>
        <v>7</v>
      </c>
      <c r="L48" s="45">
        <v>7</v>
      </c>
      <c r="M48" s="45">
        <v>0</v>
      </c>
      <c r="N48" s="54" t="s">
        <v>197</v>
      </c>
      <c r="O48" s="57" t="s">
        <v>187</v>
      </c>
      <c r="P48" s="58"/>
    </row>
    <row r="49" spans="1:18" s="59" customFormat="1" x14ac:dyDescent="0.3">
      <c r="A49" s="2">
        <v>32</v>
      </c>
      <c r="B49" s="45" t="s">
        <v>61</v>
      </c>
      <c r="C49" s="35" t="s">
        <v>97</v>
      </c>
      <c r="D49" s="35">
        <v>26</v>
      </c>
      <c r="E49" s="35">
        <f t="shared" si="13"/>
        <v>2</v>
      </c>
      <c r="F49" s="45">
        <v>2</v>
      </c>
      <c r="G49" s="45">
        <v>0</v>
      </c>
      <c r="H49" s="45">
        <f>I49+J49</f>
        <v>121.1</v>
      </c>
      <c r="I49" s="45">
        <v>121.1</v>
      </c>
      <c r="J49" s="45">
        <v>0</v>
      </c>
      <c r="K49" s="35">
        <f>L49+M49</f>
        <v>10</v>
      </c>
      <c r="L49" s="45">
        <v>10</v>
      </c>
      <c r="M49" s="45">
        <v>0</v>
      </c>
      <c r="N49" s="54" t="s">
        <v>197</v>
      </c>
      <c r="O49" s="57" t="s">
        <v>187</v>
      </c>
      <c r="P49" s="58"/>
    </row>
    <row r="50" spans="1:18" s="23" customFormat="1" x14ac:dyDescent="0.3">
      <c r="A50" s="8">
        <v>33</v>
      </c>
      <c r="B50" s="25" t="s">
        <v>37</v>
      </c>
      <c r="C50" s="25" t="s">
        <v>74</v>
      </c>
      <c r="D50" s="25">
        <v>10</v>
      </c>
      <c r="E50" s="25">
        <f t="shared" si="13"/>
        <v>4</v>
      </c>
      <c r="F50" s="25">
        <v>2</v>
      </c>
      <c r="G50" s="25">
        <v>2</v>
      </c>
      <c r="H50" s="25">
        <f t="shared" ref="H50:H72" si="14">I50+J50</f>
        <v>116.2</v>
      </c>
      <c r="I50" s="25">
        <v>56.7</v>
      </c>
      <c r="J50" s="25">
        <v>59.5</v>
      </c>
      <c r="K50" s="25">
        <f t="shared" ref="K50:K72" si="15">L50+M50</f>
        <v>11</v>
      </c>
      <c r="L50" s="25">
        <v>8</v>
      </c>
      <c r="M50" s="25">
        <v>3</v>
      </c>
      <c r="N50" s="21" t="s">
        <v>198</v>
      </c>
      <c r="O50" s="8" t="s">
        <v>187</v>
      </c>
      <c r="P50" s="47"/>
      <c r="Q50" s="22"/>
      <c r="R50" s="28"/>
    </row>
    <row r="51" spans="1:18" s="23" customFormat="1" x14ac:dyDescent="0.3">
      <c r="A51" s="8">
        <v>34</v>
      </c>
      <c r="B51" s="25" t="s">
        <v>37</v>
      </c>
      <c r="C51" s="25" t="s">
        <v>99</v>
      </c>
      <c r="D51" s="25">
        <v>3</v>
      </c>
      <c r="E51" s="25">
        <f t="shared" si="13"/>
        <v>5</v>
      </c>
      <c r="F51" s="25">
        <v>1</v>
      </c>
      <c r="G51" s="25">
        <v>4</v>
      </c>
      <c r="H51" s="25">
        <f t="shared" si="14"/>
        <v>214</v>
      </c>
      <c r="I51" s="25">
        <v>42.8</v>
      </c>
      <c r="J51" s="25">
        <v>171.2</v>
      </c>
      <c r="K51" s="25">
        <f t="shared" si="15"/>
        <v>6</v>
      </c>
      <c r="L51" s="25">
        <v>1</v>
      </c>
      <c r="M51" s="25">
        <v>5</v>
      </c>
      <c r="N51" s="21" t="s">
        <v>198</v>
      </c>
      <c r="O51" s="8" t="s">
        <v>187</v>
      </c>
      <c r="P51" s="47"/>
      <c r="Q51" s="22"/>
      <c r="R51" s="28"/>
    </row>
    <row r="52" spans="1:18" s="23" customFormat="1" x14ac:dyDescent="0.3">
      <c r="A52" s="2">
        <v>35</v>
      </c>
      <c r="B52" s="25" t="s">
        <v>37</v>
      </c>
      <c r="C52" s="25" t="s">
        <v>31</v>
      </c>
      <c r="D52" s="25">
        <v>20</v>
      </c>
      <c r="E52" s="25">
        <f t="shared" si="13"/>
        <v>2</v>
      </c>
      <c r="F52" s="25">
        <v>1</v>
      </c>
      <c r="G52" s="25">
        <v>1</v>
      </c>
      <c r="H52" s="25">
        <f t="shared" si="14"/>
        <v>93.899999999999991</v>
      </c>
      <c r="I52" s="25">
        <v>29.3</v>
      </c>
      <c r="J52" s="25">
        <v>64.599999999999994</v>
      </c>
      <c r="K52" s="25">
        <f t="shared" si="15"/>
        <v>7</v>
      </c>
      <c r="L52" s="25">
        <v>4</v>
      </c>
      <c r="M52" s="25">
        <v>3</v>
      </c>
      <c r="N52" s="21" t="s">
        <v>198</v>
      </c>
      <c r="O52" s="8" t="s">
        <v>187</v>
      </c>
      <c r="P52" s="47"/>
      <c r="Q52" s="22"/>
      <c r="R52" s="28"/>
    </row>
    <row r="53" spans="1:18" s="23" customFormat="1" x14ac:dyDescent="0.3">
      <c r="A53" s="8">
        <v>36</v>
      </c>
      <c r="B53" s="25" t="s">
        <v>37</v>
      </c>
      <c r="C53" s="25" t="s">
        <v>35</v>
      </c>
      <c r="D53" s="25">
        <v>46</v>
      </c>
      <c r="E53" s="25">
        <f t="shared" si="13"/>
        <v>8</v>
      </c>
      <c r="F53" s="25">
        <v>0</v>
      </c>
      <c r="G53" s="25">
        <v>8</v>
      </c>
      <c r="H53" s="25">
        <f t="shared" si="14"/>
        <v>477</v>
      </c>
      <c r="I53" s="25">
        <v>0</v>
      </c>
      <c r="J53" s="25">
        <v>477</v>
      </c>
      <c r="K53" s="25">
        <f t="shared" si="15"/>
        <v>11</v>
      </c>
      <c r="L53" s="25">
        <v>0</v>
      </c>
      <c r="M53" s="25">
        <v>11</v>
      </c>
      <c r="N53" s="21" t="s">
        <v>132</v>
      </c>
      <c r="O53" s="25" t="s">
        <v>131</v>
      </c>
      <c r="P53" s="47"/>
      <c r="Q53" s="22"/>
      <c r="R53" s="28"/>
    </row>
    <row r="54" spans="1:18" s="23" customFormat="1" x14ac:dyDescent="0.3">
      <c r="A54" s="8">
        <v>37</v>
      </c>
      <c r="B54" s="25" t="s">
        <v>61</v>
      </c>
      <c r="C54" s="25" t="s">
        <v>44</v>
      </c>
      <c r="D54" s="25">
        <v>40</v>
      </c>
      <c r="E54" s="25">
        <f t="shared" si="13"/>
        <v>2</v>
      </c>
      <c r="F54" s="25">
        <v>1</v>
      </c>
      <c r="G54" s="25">
        <v>1</v>
      </c>
      <c r="H54" s="25">
        <f t="shared" si="14"/>
        <v>108.2</v>
      </c>
      <c r="I54" s="25">
        <v>56</v>
      </c>
      <c r="J54" s="25">
        <v>52.2</v>
      </c>
      <c r="K54" s="25">
        <f t="shared" si="15"/>
        <v>4</v>
      </c>
      <c r="L54" s="25">
        <v>2</v>
      </c>
      <c r="M54" s="25">
        <v>2</v>
      </c>
      <c r="N54" s="21" t="s">
        <v>194</v>
      </c>
      <c r="O54" s="25" t="s">
        <v>187</v>
      </c>
      <c r="P54" s="47"/>
      <c r="Q54" s="22"/>
      <c r="R54" s="28"/>
    </row>
    <row r="55" spans="1:18" s="23" customFormat="1" x14ac:dyDescent="0.3">
      <c r="A55" s="2">
        <v>38</v>
      </c>
      <c r="B55" s="25" t="s">
        <v>37</v>
      </c>
      <c r="C55" s="25" t="s">
        <v>32</v>
      </c>
      <c r="D55" s="25">
        <v>14</v>
      </c>
      <c r="E55" s="25">
        <v>13</v>
      </c>
      <c r="F55" s="25">
        <v>0</v>
      </c>
      <c r="G55" s="25">
        <v>13</v>
      </c>
      <c r="H55" s="25">
        <f t="shared" si="14"/>
        <v>548.20000000000005</v>
      </c>
      <c r="I55" s="25">
        <v>0</v>
      </c>
      <c r="J55" s="25">
        <v>548.20000000000005</v>
      </c>
      <c r="K55" s="25">
        <f t="shared" si="15"/>
        <v>21</v>
      </c>
      <c r="L55" s="25">
        <v>0</v>
      </c>
      <c r="M55" s="25">
        <v>21</v>
      </c>
      <c r="N55" s="21" t="s">
        <v>193</v>
      </c>
      <c r="O55" s="25" t="s">
        <v>187</v>
      </c>
      <c r="P55" s="47"/>
      <c r="Q55" s="22"/>
    </row>
    <row r="56" spans="1:18" s="23" customFormat="1" x14ac:dyDescent="0.3">
      <c r="A56" s="8">
        <v>39</v>
      </c>
      <c r="B56" s="25" t="s">
        <v>37</v>
      </c>
      <c r="C56" s="25" t="s">
        <v>32</v>
      </c>
      <c r="D56" s="25">
        <v>16</v>
      </c>
      <c r="E56" s="25">
        <f t="shared" ref="E56:E61" si="16">F56+G56</f>
        <v>16</v>
      </c>
      <c r="F56" s="25">
        <v>2</v>
      </c>
      <c r="G56" s="25">
        <v>14</v>
      </c>
      <c r="H56" s="25">
        <f t="shared" si="14"/>
        <v>546.29999999999995</v>
      </c>
      <c r="I56" s="25">
        <v>63.3</v>
      </c>
      <c r="J56" s="25">
        <v>483</v>
      </c>
      <c r="K56" s="25">
        <f t="shared" si="15"/>
        <v>22</v>
      </c>
      <c r="L56" s="25">
        <v>5</v>
      </c>
      <c r="M56" s="25">
        <v>17</v>
      </c>
      <c r="N56" s="21" t="s">
        <v>193</v>
      </c>
      <c r="O56" s="25" t="s">
        <v>187</v>
      </c>
      <c r="P56" s="47"/>
      <c r="Q56" s="22"/>
    </row>
    <row r="57" spans="1:18" s="23" customFormat="1" x14ac:dyDescent="0.3">
      <c r="A57" s="8">
        <v>40</v>
      </c>
      <c r="B57" s="25" t="s">
        <v>37</v>
      </c>
      <c r="C57" s="25" t="s">
        <v>69</v>
      </c>
      <c r="D57" s="25">
        <v>40</v>
      </c>
      <c r="E57" s="25">
        <f t="shared" si="16"/>
        <v>8</v>
      </c>
      <c r="F57" s="25">
        <v>3</v>
      </c>
      <c r="G57" s="25">
        <v>5</v>
      </c>
      <c r="H57" s="25">
        <f t="shared" si="14"/>
        <v>282.60000000000002</v>
      </c>
      <c r="I57" s="25">
        <v>104.5</v>
      </c>
      <c r="J57" s="25">
        <v>178.1</v>
      </c>
      <c r="K57" s="25">
        <f t="shared" si="15"/>
        <v>11</v>
      </c>
      <c r="L57" s="25">
        <v>6</v>
      </c>
      <c r="M57" s="25">
        <v>5</v>
      </c>
      <c r="N57" s="21" t="s">
        <v>193</v>
      </c>
      <c r="O57" s="25" t="s">
        <v>187</v>
      </c>
      <c r="P57" s="47"/>
      <c r="Q57" s="22"/>
    </row>
    <row r="58" spans="1:18" s="23" customFormat="1" x14ac:dyDescent="0.3">
      <c r="A58" s="2">
        <v>41</v>
      </c>
      <c r="B58" s="25" t="s">
        <v>37</v>
      </c>
      <c r="C58" s="25" t="s">
        <v>74</v>
      </c>
      <c r="D58" s="25">
        <v>5</v>
      </c>
      <c r="E58" s="25">
        <f t="shared" si="16"/>
        <v>4</v>
      </c>
      <c r="F58" s="25">
        <v>3</v>
      </c>
      <c r="G58" s="25">
        <v>1</v>
      </c>
      <c r="H58" s="25">
        <f t="shared" si="14"/>
        <v>175.8</v>
      </c>
      <c r="I58" s="25">
        <v>136.4</v>
      </c>
      <c r="J58" s="25">
        <v>39.4</v>
      </c>
      <c r="K58" s="25">
        <f t="shared" si="15"/>
        <v>7</v>
      </c>
      <c r="L58" s="25">
        <v>3</v>
      </c>
      <c r="M58" s="25">
        <v>4</v>
      </c>
      <c r="N58" s="21" t="s">
        <v>193</v>
      </c>
      <c r="O58" s="25" t="s">
        <v>187</v>
      </c>
      <c r="P58" s="47"/>
      <c r="Q58" s="22"/>
    </row>
    <row r="59" spans="1:18" s="23" customFormat="1" x14ac:dyDescent="0.3">
      <c r="A59" s="8">
        <v>42</v>
      </c>
      <c r="B59" s="25" t="s">
        <v>37</v>
      </c>
      <c r="C59" s="25" t="s">
        <v>60</v>
      </c>
      <c r="D59" s="25">
        <v>31</v>
      </c>
      <c r="E59" s="25">
        <f t="shared" si="16"/>
        <v>16</v>
      </c>
      <c r="F59" s="25">
        <v>5</v>
      </c>
      <c r="G59" s="25">
        <v>11</v>
      </c>
      <c r="H59" s="25">
        <f t="shared" si="14"/>
        <v>494.3</v>
      </c>
      <c r="I59" s="25">
        <v>156</v>
      </c>
      <c r="J59" s="25">
        <v>338.3</v>
      </c>
      <c r="K59" s="25">
        <f t="shared" si="15"/>
        <v>16</v>
      </c>
      <c r="L59" s="25">
        <v>3</v>
      </c>
      <c r="M59" s="25">
        <v>13</v>
      </c>
      <c r="N59" s="21" t="s">
        <v>193</v>
      </c>
      <c r="O59" s="25" t="s">
        <v>187</v>
      </c>
      <c r="P59" s="47"/>
      <c r="Q59" s="22"/>
    </row>
    <row r="60" spans="1:18" s="23" customFormat="1" x14ac:dyDescent="0.3">
      <c r="A60" s="8">
        <v>43</v>
      </c>
      <c r="B60" s="25" t="s">
        <v>37</v>
      </c>
      <c r="C60" s="25" t="s">
        <v>121</v>
      </c>
      <c r="D60" s="25" t="s">
        <v>15</v>
      </c>
      <c r="E60" s="25">
        <f t="shared" si="16"/>
        <v>27</v>
      </c>
      <c r="F60" s="25">
        <v>6</v>
      </c>
      <c r="G60" s="25">
        <v>21</v>
      </c>
      <c r="H60" s="25">
        <f t="shared" si="14"/>
        <v>1003.6</v>
      </c>
      <c r="I60" s="25">
        <v>226.4</v>
      </c>
      <c r="J60" s="25">
        <v>777.2</v>
      </c>
      <c r="K60" s="25">
        <f t="shared" si="15"/>
        <v>47</v>
      </c>
      <c r="L60" s="25">
        <v>15</v>
      </c>
      <c r="M60" s="25">
        <v>32</v>
      </c>
      <c r="N60" s="21" t="s">
        <v>193</v>
      </c>
      <c r="O60" s="25" t="s">
        <v>187</v>
      </c>
      <c r="P60" s="47"/>
      <c r="Q60" s="22"/>
    </row>
    <row r="61" spans="1:18" s="23" customFormat="1" x14ac:dyDescent="0.3">
      <c r="A61" s="2">
        <v>44</v>
      </c>
      <c r="B61" s="25" t="s">
        <v>37</v>
      </c>
      <c r="C61" s="25" t="s">
        <v>71</v>
      </c>
      <c r="D61" s="25">
        <v>47</v>
      </c>
      <c r="E61" s="25">
        <f t="shared" si="16"/>
        <v>6</v>
      </c>
      <c r="F61" s="25">
        <v>0</v>
      </c>
      <c r="G61" s="25">
        <v>6</v>
      </c>
      <c r="H61" s="25">
        <f t="shared" si="14"/>
        <v>279.2</v>
      </c>
      <c r="I61" s="25">
        <v>0</v>
      </c>
      <c r="J61" s="25">
        <v>279.2</v>
      </c>
      <c r="K61" s="25">
        <f t="shared" si="15"/>
        <v>13</v>
      </c>
      <c r="L61" s="25">
        <v>0</v>
      </c>
      <c r="M61" s="25">
        <v>13</v>
      </c>
      <c r="N61" s="21" t="s">
        <v>193</v>
      </c>
      <c r="O61" s="25" t="s">
        <v>187</v>
      </c>
      <c r="P61" s="47"/>
      <c r="Q61" s="22"/>
    </row>
    <row r="62" spans="1:18" s="23" customFormat="1" x14ac:dyDescent="0.3">
      <c r="A62" s="8">
        <v>45</v>
      </c>
      <c r="B62" s="25" t="s">
        <v>37</v>
      </c>
      <c r="C62" s="25" t="s">
        <v>71</v>
      </c>
      <c r="D62" s="25">
        <v>66</v>
      </c>
      <c r="E62" s="25">
        <f t="shared" si="13"/>
        <v>8</v>
      </c>
      <c r="F62" s="25">
        <v>5</v>
      </c>
      <c r="G62" s="25">
        <v>3</v>
      </c>
      <c r="H62" s="25">
        <f t="shared" si="14"/>
        <v>269.3</v>
      </c>
      <c r="I62" s="25">
        <v>153</v>
      </c>
      <c r="J62" s="25">
        <v>116.3</v>
      </c>
      <c r="K62" s="25">
        <f t="shared" si="15"/>
        <v>15</v>
      </c>
      <c r="L62" s="25">
        <v>10</v>
      </c>
      <c r="M62" s="25">
        <v>5</v>
      </c>
      <c r="N62" s="21" t="s">
        <v>193</v>
      </c>
      <c r="O62" s="25" t="s">
        <v>187</v>
      </c>
      <c r="P62" s="47"/>
      <c r="Q62" s="22"/>
    </row>
    <row r="63" spans="1:18" s="23" customFormat="1" x14ac:dyDescent="0.3">
      <c r="A63" s="8">
        <v>46</v>
      </c>
      <c r="B63" s="25" t="s">
        <v>37</v>
      </c>
      <c r="C63" s="25" t="s">
        <v>35</v>
      </c>
      <c r="D63" s="25" t="s">
        <v>122</v>
      </c>
      <c r="E63" s="25">
        <f t="shared" si="13"/>
        <v>16</v>
      </c>
      <c r="F63" s="25">
        <v>4</v>
      </c>
      <c r="G63" s="25">
        <v>12</v>
      </c>
      <c r="H63" s="25">
        <f t="shared" si="14"/>
        <v>489.9</v>
      </c>
      <c r="I63" s="25">
        <v>125.1</v>
      </c>
      <c r="J63" s="25">
        <v>364.8</v>
      </c>
      <c r="K63" s="25">
        <f t="shared" si="15"/>
        <v>18</v>
      </c>
      <c r="L63" s="25">
        <v>4</v>
      </c>
      <c r="M63" s="25">
        <v>14</v>
      </c>
      <c r="N63" s="21" t="s">
        <v>193</v>
      </c>
      <c r="O63" s="25" t="s">
        <v>187</v>
      </c>
      <c r="P63" s="47"/>
      <c r="Q63" s="22"/>
    </row>
    <row r="64" spans="1:18" s="23" customFormat="1" x14ac:dyDescent="0.3">
      <c r="A64" s="2">
        <v>47</v>
      </c>
      <c r="B64" s="25" t="s">
        <v>37</v>
      </c>
      <c r="C64" s="25" t="s">
        <v>32</v>
      </c>
      <c r="D64" s="25">
        <v>15</v>
      </c>
      <c r="E64" s="25">
        <f t="shared" si="13"/>
        <v>13</v>
      </c>
      <c r="F64" s="25">
        <v>0</v>
      </c>
      <c r="G64" s="25">
        <v>13</v>
      </c>
      <c r="H64" s="25">
        <f t="shared" si="14"/>
        <v>522.9</v>
      </c>
      <c r="I64" s="25">
        <v>0</v>
      </c>
      <c r="J64" s="25">
        <v>522.9</v>
      </c>
      <c r="K64" s="25">
        <f t="shared" si="15"/>
        <v>16</v>
      </c>
      <c r="L64" s="25">
        <v>0</v>
      </c>
      <c r="M64" s="25">
        <v>16</v>
      </c>
      <c r="N64" s="21" t="s">
        <v>196</v>
      </c>
      <c r="O64" s="25" t="s">
        <v>187</v>
      </c>
      <c r="P64" s="47"/>
      <c r="Q64" s="22"/>
    </row>
    <row r="65" spans="1:17" s="23" customFormat="1" x14ac:dyDescent="0.3">
      <c r="A65" s="8">
        <v>48</v>
      </c>
      <c r="B65" s="25" t="s">
        <v>37</v>
      </c>
      <c r="C65" s="25" t="s">
        <v>55</v>
      </c>
      <c r="D65" s="25">
        <v>52</v>
      </c>
      <c r="E65" s="25">
        <f t="shared" si="13"/>
        <v>14</v>
      </c>
      <c r="F65" s="25">
        <v>4</v>
      </c>
      <c r="G65" s="25">
        <v>10</v>
      </c>
      <c r="H65" s="25">
        <f t="shared" si="14"/>
        <v>648.6</v>
      </c>
      <c r="I65" s="25">
        <v>229.1</v>
      </c>
      <c r="J65" s="25">
        <v>419.5</v>
      </c>
      <c r="K65" s="25">
        <f t="shared" si="15"/>
        <v>23</v>
      </c>
      <c r="L65" s="25">
        <v>6</v>
      </c>
      <c r="M65" s="25">
        <v>17</v>
      </c>
      <c r="N65" s="21" t="s">
        <v>192</v>
      </c>
      <c r="O65" s="25" t="s">
        <v>187</v>
      </c>
      <c r="P65" s="47"/>
      <c r="Q65" s="22"/>
    </row>
    <row r="66" spans="1:17" s="23" customFormat="1" x14ac:dyDescent="0.3">
      <c r="A66" s="8">
        <v>49</v>
      </c>
      <c r="B66" s="25" t="s">
        <v>37</v>
      </c>
      <c r="C66" s="25" t="s">
        <v>75</v>
      </c>
      <c r="D66" s="25">
        <v>2</v>
      </c>
      <c r="E66" s="25">
        <f t="shared" si="13"/>
        <v>2</v>
      </c>
      <c r="F66" s="25">
        <v>1</v>
      </c>
      <c r="G66" s="25">
        <v>1</v>
      </c>
      <c r="H66" s="25">
        <f t="shared" si="14"/>
        <v>77.900000000000006</v>
      </c>
      <c r="I66" s="25">
        <v>39.6</v>
      </c>
      <c r="J66" s="25">
        <v>38.299999999999997</v>
      </c>
      <c r="K66" s="25">
        <f t="shared" si="15"/>
        <v>9</v>
      </c>
      <c r="L66" s="25">
        <v>2</v>
      </c>
      <c r="M66" s="25">
        <v>7</v>
      </c>
      <c r="N66" s="21" t="s">
        <v>160</v>
      </c>
      <c r="O66" s="25" t="s">
        <v>131</v>
      </c>
      <c r="P66" s="47"/>
      <c r="Q66" s="22"/>
    </row>
    <row r="67" spans="1:17" s="23" customFormat="1" x14ac:dyDescent="0.3">
      <c r="A67" s="2">
        <v>50</v>
      </c>
      <c r="B67" s="25" t="s">
        <v>37</v>
      </c>
      <c r="C67" s="25" t="s">
        <v>74</v>
      </c>
      <c r="D67" s="25">
        <v>6</v>
      </c>
      <c r="E67" s="25">
        <f t="shared" si="13"/>
        <v>3</v>
      </c>
      <c r="F67" s="25">
        <v>0</v>
      </c>
      <c r="G67" s="25">
        <v>3</v>
      </c>
      <c r="H67" s="25">
        <f t="shared" si="14"/>
        <v>98.7</v>
      </c>
      <c r="I67" s="25">
        <v>0</v>
      </c>
      <c r="J67" s="25">
        <v>98.7</v>
      </c>
      <c r="K67" s="25">
        <f t="shared" si="15"/>
        <v>4</v>
      </c>
      <c r="L67" s="25">
        <v>0</v>
      </c>
      <c r="M67" s="25">
        <v>4</v>
      </c>
      <c r="N67" s="21" t="s">
        <v>161</v>
      </c>
      <c r="O67" s="25" t="s">
        <v>131</v>
      </c>
      <c r="P67" s="47"/>
      <c r="Q67" s="22"/>
    </row>
    <row r="68" spans="1:17" s="23" customFormat="1" x14ac:dyDescent="0.3">
      <c r="A68" s="8">
        <v>51</v>
      </c>
      <c r="B68" s="25" t="s">
        <v>37</v>
      </c>
      <c r="C68" s="25" t="s">
        <v>71</v>
      </c>
      <c r="D68" s="25">
        <v>60</v>
      </c>
      <c r="E68" s="25">
        <f t="shared" si="13"/>
        <v>12</v>
      </c>
      <c r="F68" s="25">
        <v>1</v>
      </c>
      <c r="G68" s="25">
        <v>11</v>
      </c>
      <c r="H68" s="25">
        <f t="shared" si="14"/>
        <v>498.2</v>
      </c>
      <c r="I68" s="25">
        <v>49.3</v>
      </c>
      <c r="J68" s="25">
        <v>448.9</v>
      </c>
      <c r="K68" s="25">
        <f t="shared" si="15"/>
        <v>17</v>
      </c>
      <c r="L68" s="25">
        <v>1</v>
      </c>
      <c r="M68" s="25">
        <v>16</v>
      </c>
      <c r="N68" s="21" t="s">
        <v>161</v>
      </c>
      <c r="O68" s="25" t="s">
        <v>131</v>
      </c>
      <c r="P68" s="47"/>
      <c r="Q68" s="22"/>
    </row>
    <row r="69" spans="1:17" s="23" customFormat="1" x14ac:dyDescent="0.3">
      <c r="A69" s="8">
        <v>52</v>
      </c>
      <c r="B69" s="25" t="s">
        <v>37</v>
      </c>
      <c r="C69" s="25" t="s">
        <v>162</v>
      </c>
      <c r="D69" s="25">
        <v>5</v>
      </c>
      <c r="E69" s="25">
        <f t="shared" si="13"/>
        <v>7</v>
      </c>
      <c r="F69" s="25">
        <v>1</v>
      </c>
      <c r="G69" s="25">
        <v>6</v>
      </c>
      <c r="H69" s="25">
        <f t="shared" si="14"/>
        <v>269.5</v>
      </c>
      <c r="I69" s="25">
        <v>37.1</v>
      </c>
      <c r="J69" s="25">
        <v>232.4</v>
      </c>
      <c r="K69" s="25">
        <f t="shared" si="15"/>
        <v>12</v>
      </c>
      <c r="L69" s="25">
        <v>1</v>
      </c>
      <c r="M69" s="25">
        <v>11</v>
      </c>
      <c r="N69" s="21" t="s">
        <v>161</v>
      </c>
      <c r="O69" s="25" t="s">
        <v>131</v>
      </c>
      <c r="P69" s="47"/>
      <c r="Q69" s="22"/>
    </row>
    <row r="70" spans="1:17" s="23" customFormat="1" x14ac:dyDescent="0.3">
      <c r="A70" s="2">
        <v>53</v>
      </c>
      <c r="B70" s="25" t="s">
        <v>37</v>
      </c>
      <c r="C70" s="25" t="s">
        <v>70</v>
      </c>
      <c r="D70" s="25" t="s">
        <v>137</v>
      </c>
      <c r="E70" s="25">
        <f t="shared" si="13"/>
        <v>6</v>
      </c>
      <c r="F70" s="25">
        <v>0</v>
      </c>
      <c r="G70" s="25">
        <v>6</v>
      </c>
      <c r="H70" s="25">
        <f t="shared" si="14"/>
        <v>265.39999999999998</v>
      </c>
      <c r="I70" s="25">
        <v>0</v>
      </c>
      <c r="J70" s="25">
        <v>265.39999999999998</v>
      </c>
      <c r="K70" s="25">
        <f t="shared" si="15"/>
        <v>7</v>
      </c>
      <c r="L70" s="25">
        <v>0</v>
      </c>
      <c r="M70" s="25">
        <v>7</v>
      </c>
      <c r="N70" s="21" t="s">
        <v>165</v>
      </c>
      <c r="O70" s="25" t="s">
        <v>163</v>
      </c>
      <c r="P70" s="47"/>
      <c r="Q70" s="22"/>
    </row>
    <row r="71" spans="1:17" s="23" customFormat="1" x14ac:dyDescent="0.3">
      <c r="A71" s="8">
        <v>54</v>
      </c>
      <c r="B71" s="25" t="s">
        <v>164</v>
      </c>
      <c r="C71" s="25" t="s">
        <v>44</v>
      </c>
      <c r="D71" s="25">
        <v>42</v>
      </c>
      <c r="E71" s="25">
        <f t="shared" si="13"/>
        <v>3</v>
      </c>
      <c r="F71" s="25">
        <v>0</v>
      </c>
      <c r="G71" s="25">
        <v>3</v>
      </c>
      <c r="H71" s="25">
        <f t="shared" si="14"/>
        <v>143.9</v>
      </c>
      <c r="I71" s="25">
        <v>0</v>
      </c>
      <c r="J71" s="25">
        <v>143.9</v>
      </c>
      <c r="K71" s="25">
        <f t="shared" si="15"/>
        <v>5</v>
      </c>
      <c r="L71" s="25">
        <v>0</v>
      </c>
      <c r="M71" s="25">
        <v>5</v>
      </c>
      <c r="N71" s="21" t="s">
        <v>165</v>
      </c>
      <c r="O71" s="25" t="s">
        <v>163</v>
      </c>
      <c r="P71" s="47"/>
      <c r="Q71" s="22"/>
    </row>
    <row r="72" spans="1:17" s="23" customFormat="1" x14ac:dyDescent="0.3">
      <c r="A72" s="8">
        <v>55</v>
      </c>
      <c r="B72" s="25" t="s">
        <v>37</v>
      </c>
      <c r="C72" s="25" t="s">
        <v>162</v>
      </c>
      <c r="D72" s="25">
        <v>6</v>
      </c>
      <c r="E72" s="25">
        <f t="shared" si="13"/>
        <v>6</v>
      </c>
      <c r="F72" s="25">
        <v>1</v>
      </c>
      <c r="G72" s="25">
        <v>5</v>
      </c>
      <c r="H72" s="25">
        <f t="shared" si="14"/>
        <v>222.6</v>
      </c>
      <c r="I72" s="25">
        <v>31.7</v>
      </c>
      <c r="J72" s="25">
        <v>190.9</v>
      </c>
      <c r="K72" s="25">
        <f t="shared" si="15"/>
        <v>12</v>
      </c>
      <c r="L72" s="25">
        <v>3</v>
      </c>
      <c r="M72" s="25">
        <v>9</v>
      </c>
      <c r="N72" s="21" t="s">
        <v>176</v>
      </c>
      <c r="O72" s="25" t="s">
        <v>163</v>
      </c>
      <c r="P72" s="47"/>
      <c r="Q72" s="22"/>
    </row>
    <row r="73" spans="1:17" s="23" customFormat="1" x14ac:dyDescent="0.3">
      <c r="A73" s="8">
        <v>56</v>
      </c>
      <c r="B73" s="25" t="s">
        <v>37</v>
      </c>
      <c r="C73" s="25" t="s">
        <v>206</v>
      </c>
      <c r="D73" s="25">
        <v>2</v>
      </c>
      <c r="E73" s="25">
        <f t="shared" ref="E73" si="17">F73+G73</f>
        <v>29</v>
      </c>
      <c r="F73" s="25">
        <v>8</v>
      </c>
      <c r="G73" s="25">
        <v>21</v>
      </c>
      <c r="H73" s="25">
        <f t="shared" ref="H73" si="18">I73+J73</f>
        <v>1039.5</v>
      </c>
      <c r="I73" s="25">
        <v>291.89999999999998</v>
      </c>
      <c r="J73" s="25">
        <v>747.6</v>
      </c>
      <c r="K73" s="25">
        <f t="shared" ref="K73" si="19">L73+M73</f>
        <v>46</v>
      </c>
      <c r="L73" s="25">
        <v>10</v>
      </c>
      <c r="M73" s="25">
        <v>36</v>
      </c>
      <c r="N73" s="21" t="s">
        <v>205</v>
      </c>
      <c r="O73" s="25" t="s">
        <v>163</v>
      </c>
      <c r="P73" s="47"/>
      <c r="Q73" s="22"/>
    </row>
    <row r="74" spans="1:17" s="16" customFormat="1" x14ac:dyDescent="0.3">
      <c r="A74" s="11">
        <v>56</v>
      </c>
      <c r="B74" s="94" t="s">
        <v>17</v>
      </c>
      <c r="C74" s="94"/>
      <c r="D74" s="94"/>
      <c r="E74" s="11">
        <f t="shared" ref="E74:M74" si="20">SUM(E19:E72)</f>
        <v>374</v>
      </c>
      <c r="F74" s="11">
        <f t="shared" si="20"/>
        <v>90</v>
      </c>
      <c r="G74" s="11">
        <f t="shared" si="20"/>
        <v>284</v>
      </c>
      <c r="H74" s="11">
        <f t="shared" si="20"/>
        <v>15460.03</v>
      </c>
      <c r="I74" s="11">
        <f t="shared" si="20"/>
        <v>3738.5000000000005</v>
      </c>
      <c r="J74" s="11">
        <f t="shared" si="20"/>
        <v>11721.529999999999</v>
      </c>
      <c r="K74" s="11">
        <f t="shared" si="20"/>
        <v>650</v>
      </c>
      <c r="L74" s="11">
        <f t="shared" si="20"/>
        <v>214</v>
      </c>
      <c r="M74" s="11">
        <f t="shared" si="20"/>
        <v>436</v>
      </c>
      <c r="N74" s="11" t="s">
        <v>18</v>
      </c>
      <c r="O74" s="11" t="s">
        <v>18</v>
      </c>
      <c r="P74" s="24"/>
      <c r="Q74" s="15"/>
    </row>
    <row r="75" spans="1:17" s="7" customFormat="1" x14ac:dyDescent="0.3">
      <c r="A75" s="80" t="s">
        <v>16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  <c r="Q75" s="6"/>
    </row>
    <row r="76" spans="1:17" s="6" customFormat="1" x14ac:dyDescent="0.3">
      <c r="A76" s="2">
        <v>1</v>
      </c>
      <c r="B76" s="2" t="s">
        <v>38</v>
      </c>
      <c r="C76" s="2" t="s">
        <v>55</v>
      </c>
      <c r="D76" s="2">
        <v>16</v>
      </c>
      <c r="E76" s="2">
        <f>F76+G76</f>
        <v>9</v>
      </c>
      <c r="F76" s="2">
        <v>1</v>
      </c>
      <c r="G76" s="2">
        <v>8</v>
      </c>
      <c r="H76" s="2">
        <f>I76+J76</f>
        <v>386.8</v>
      </c>
      <c r="I76" s="2">
        <v>40.6</v>
      </c>
      <c r="J76" s="2">
        <v>346.2</v>
      </c>
      <c r="K76" s="2">
        <f t="shared" ref="K76:K112" si="21">L76+M76</f>
        <v>13</v>
      </c>
      <c r="L76" s="2">
        <v>1</v>
      </c>
      <c r="M76" s="2">
        <v>12</v>
      </c>
      <c r="N76" s="2" t="s">
        <v>141</v>
      </c>
      <c r="O76" s="25">
        <v>2027</v>
      </c>
      <c r="P76" s="5"/>
    </row>
    <row r="77" spans="1:17" s="6" customFormat="1" x14ac:dyDescent="0.3">
      <c r="A77" s="2">
        <v>2</v>
      </c>
      <c r="B77" s="2" t="s">
        <v>38</v>
      </c>
      <c r="C77" s="2" t="s">
        <v>56</v>
      </c>
      <c r="D77" s="2">
        <v>54</v>
      </c>
      <c r="E77" s="2">
        <f t="shared" ref="E77:E109" si="22">F77+G77</f>
        <v>13</v>
      </c>
      <c r="F77" s="2">
        <v>1</v>
      </c>
      <c r="G77" s="2">
        <v>12</v>
      </c>
      <c r="H77" s="2">
        <f t="shared" ref="H77:H118" si="23">I77+J77</f>
        <v>697.3</v>
      </c>
      <c r="I77" s="2">
        <v>52.9</v>
      </c>
      <c r="J77" s="2">
        <v>644.4</v>
      </c>
      <c r="K77" s="2">
        <f t="shared" si="21"/>
        <v>25</v>
      </c>
      <c r="L77" s="2">
        <v>4</v>
      </c>
      <c r="M77" s="2">
        <v>21</v>
      </c>
      <c r="N77" s="2" t="s">
        <v>142</v>
      </c>
      <c r="O77" s="25">
        <v>2027</v>
      </c>
      <c r="P77" s="5"/>
    </row>
    <row r="78" spans="1:17" s="6" customFormat="1" ht="18.75" customHeight="1" x14ac:dyDescent="0.3">
      <c r="A78" s="2">
        <v>3</v>
      </c>
      <c r="B78" s="2" t="s">
        <v>38</v>
      </c>
      <c r="C78" s="2" t="s">
        <v>43</v>
      </c>
      <c r="D78" s="2">
        <v>11</v>
      </c>
      <c r="E78" s="2">
        <f t="shared" si="22"/>
        <v>9</v>
      </c>
      <c r="F78" s="2">
        <v>2</v>
      </c>
      <c r="G78" s="2">
        <v>7</v>
      </c>
      <c r="H78" s="2">
        <f t="shared" si="23"/>
        <v>464.4</v>
      </c>
      <c r="I78" s="2">
        <v>122.6</v>
      </c>
      <c r="J78" s="2">
        <v>341.8</v>
      </c>
      <c r="K78" s="2">
        <f t="shared" si="21"/>
        <v>26</v>
      </c>
      <c r="L78" s="2">
        <v>8</v>
      </c>
      <c r="M78" s="2">
        <v>18</v>
      </c>
      <c r="N78" s="2" t="s">
        <v>143</v>
      </c>
      <c r="O78" s="25">
        <v>2027</v>
      </c>
      <c r="P78" s="5"/>
    </row>
    <row r="79" spans="1:17" s="6" customFormat="1" x14ac:dyDescent="0.3">
      <c r="A79" s="2">
        <v>4</v>
      </c>
      <c r="B79" s="2" t="s">
        <v>38</v>
      </c>
      <c r="C79" s="2" t="s">
        <v>58</v>
      </c>
      <c r="D79" s="2">
        <v>6</v>
      </c>
      <c r="E79" s="2">
        <f t="shared" si="22"/>
        <v>7</v>
      </c>
      <c r="F79" s="2">
        <v>0</v>
      </c>
      <c r="G79" s="21">
        <v>7</v>
      </c>
      <c r="H79" s="2">
        <f t="shared" si="23"/>
        <v>378.4</v>
      </c>
      <c r="I79" s="2">
        <v>0</v>
      </c>
      <c r="J79" s="2">
        <v>378.4</v>
      </c>
      <c r="K79" s="2">
        <f t="shared" si="21"/>
        <v>18</v>
      </c>
      <c r="L79" s="2">
        <v>0</v>
      </c>
      <c r="M79" s="21">
        <v>18</v>
      </c>
      <c r="N79" s="2" t="s">
        <v>144</v>
      </c>
      <c r="O79" s="25">
        <v>2027</v>
      </c>
      <c r="P79" s="5"/>
    </row>
    <row r="80" spans="1:17" s="6" customFormat="1" x14ac:dyDescent="0.3">
      <c r="A80" s="2">
        <v>5</v>
      </c>
      <c r="B80" s="2" t="s">
        <v>38</v>
      </c>
      <c r="C80" s="2" t="s">
        <v>72</v>
      </c>
      <c r="D80" s="2">
        <v>2</v>
      </c>
      <c r="E80" s="2">
        <f t="shared" si="22"/>
        <v>4</v>
      </c>
      <c r="F80" s="2">
        <v>2</v>
      </c>
      <c r="G80" s="2">
        <v>2</v>
      </c>
      <c r="H80" s="2">
        <f t="shared" si="23"/>
        <v>228.5</v>
      </c>
      <c r="I80" s="8">
        <v>107.6</v>
      </c>
      <c r="J80" s="8">
        <v>120.9</v>
      </c>
      <c r="K80" s="2">
        <f t="shared" si="21"/>
        <v>7</v>
      </c>
      <c r="L80" s="8">
        <v>5</v>
      </c>
      <c r="M80" s="8">
        <v>2</v>
      </c>
      <c r="N80" s="2" t="s">
        <v>145</v>
      </c>
      <c r="O80" s="25">
        <v>2027</v>
      </c>
      <c r="P80" s="5"/>
    </row>
    <row r="81" spans="1:18" s="6" customFormat="1" x14ac:dyDescent="0.3">
      <c r="A81" s="2">
        <v>6</v>
      </c>
      <c r="B81" s="2" t="s">
        <v>38</v>
      </c>
      <c r="C81" s="2" t="s">
        <v>57</v>
      </c>
      <c r="D81" s="2">
        <v>7</v>
      </c>
      <c r="E81" s="2">
        <f t="shared" si="22"/>
        <v>11</v>
      </c>
      <c r="F81" s="2">
        <v>0</v>
      </c>
      <c r="G81" s="2">
        <v>11</v>
      </c>
      <c r="H81" s="2">
        <f t="shared" si="23"/>
        <v>443.3</v>
      </c>
      <c r="I81" s="8">
        <v>0</v>
      </c>
      <c r="J81" s="8">
        <v>443.3</v>
      </c>
      <c r="K81" s="2">
        <f t="shared" si="21"/>
        <v>21</v>
      </c>
      <c r="L81" s="8">
        <v>0</v>
      </c>
      <c r="M81" s="8">
        <v>21</v>
      </c>
      <c r="N81" s="2" t="s">
        <v>146</v>
      </c>
      <c r="O81" s="25">
        <v>2027</v>
      </c>
      <c r="P81" s="5"/>
    </row>
    <row r="82" spans="1:18" s="6" customFormat="1" x14ac:dyDescent="0.3">
      <c r="A82" s="2">
        <v>7</v>
      </c>
      <c r="B82" s="2" t="s">
        <v>38</v>
      </c>
      <c r="C82" s="2" t="s">
        <v>44</v>
      </c>
      <c r="D82" s="2">
        <v>8</v>
      </c>
      <c r="E82" s="2">
        <f t="shared" si="22"/>
        <v>10</v>
      </c>
      <c r="F82" s="2">
        <v>1</v>
      </c>
      <c r="G82" s="2">
        <v>9</v>
      </c>
      <c r="H82" s="2">
        <f t="shared" si="23"/>
        <v>422.1</v>
      </c>
      <c r="I82" s="8">
        <v>40.1</v>
      </c>
      <c r="J82" s="8">
        <v>382</v>
      </c>
      <c r="K82" s="2">
        <f t="shared" si="21"/>
        <v>18</v>
      </c>
      <c r="L82" s="8">
        <v>2</v>
      </c>
      <c r="M82" s="8">
        <v>16</v>
      </c>
      <c r="N82" s="2" t="s">
        <v>147</v>
      </c>
      <c r="O82" s="25">
        <v>2027</v>
      </c>
      <c r="P82" s="5"/>
    </row>
    <row r="83" spans="1:18" s="6" customFormat="1" x14ac:dyDescent="0.3">
      <c r="A83" s="2">
        <v>8</v>
      </c>
      <c r="B83" s="2" t="s">
        <v>38</v>
      </c>
      <c r="C83" s="21" t="s">
        <v>73</v>
      </c>
      <c r="D83" s="21">
        <v>2</v>
      </c>
      <c r="E83" s="2">
        <f t="shared" si="22"/>
        <v>9</v>
      </c>
      <c r="F83" s="21">
        <v>2</v>
      </c>
      <c r="G83" s="21">
        <v>7</v>
      </c>
      <c r="H83" s="2">
        <f t="shared" si="23"/>
        <v>471.4</v>
      </c>
      <c r="I83" s="21">
        <v>110.2</v>
      </c>
      <c r="J83" s="21">
        <v>361.2</v>
      </c>
      <c r="K83" s="2">
        <f t="shared" si="21"/>
        <v>19</v>
      </c>
      <c r="L83" s="21">
        <v>4</v>
      </c>
      <c r="M83" s="21">
        <v>15</v>
      </c>
      <c r="N83" s="2" t="s">
        <v>148</v>
      </c>
      <c r="O83" s="25">
        <v>2027</v>
      </c>
      <c r="P83" s="5"/>
    </row>
    <row r="84" spans="1:18" s="6" customFormat="1" x14ac:dyDescent="0.3">
      <c r="A84" s="2">
        <v>9</v>
      </c>
      <c r="B84" s="2" t="s">
        <v>38</v>
      </c>
      <c r="C84" s="21" t="s">
        <v>45</v>
      </c>
      <c r="D84" s="21">
        <v>30</v>
      </c>
      <c r="E84" s="2">
        <f t="shared" si="22"/>
        <v>10</v>
      </c>
      <c r="F84" s="21">
        <v>0</v>
      </c>
      <c r="G84" s="21">
        <v>10</v>
      </c>
      <c r="H84" s="2">
        <f>I84+J84</f>
        <v>585.20000000000005</v>
      </c>
      <c r="I84" s="21">
        <v>0</v>
      </c>
      <c r="J84" s="21">
        <v>585.20000000000005</v>
      </c>
      <c r="K84" s="2">
        <f t="shared" si="21"/>
        <v>13</v>
      </c>
      <c r="L84" s="21">
        <v>0</v>
      </c>
      <c r="M84" s="21">
        <v>13</v>
      </c>
      <c r="N84" s="2" t="s">
        <v>149</v>
      </c>
      <c r="O84" s="25">
        <v>2027</v>
      </c>
      <c r="P84" s="5"/>
    </row>
    <row r="85" spans="1:18" s="30" customFormat="1" x14ac:dyDescent="0.3">
      <c r="A85" s="2">
        <v>10</v>
      </c>
      <c r="B85" s="21" t="s">
        <v>38</v>
      </c>
      <c r="C85" s="21" t="s">
        <v>43</v>
      </c>
      <c r="D85" s="48">
        <v>13</v>
      </c>
      <c r="E85" s="2">
        <f t="shared" si="22"/>
        <v>12</v>
      </c>
      <c r="F85" s="21">
        <v>2</v>
      </c>
      <c r="G85" s="21">
        <v>10</v>
      </c>
      <c r="H85" s="2">
        <f t="shared" si="23"/>
        <v>622.5</v>
      </c>
      <c r="I85" s="21">
        <v>110.7</v>
      </c>
      <c r="J85" s="21">
        <v>511.8</v>
      </c>
      <c r="K85" s="2">
        <f t="shared" si="21"/>
        <v>19</v>
      </c>
      <c r="L85" s="21">
        <v>3</v>
      </c>
      <c r="M85" s="21">
        <v>16</v>
      </c>
      <c r="N85" s="2" t="s">
        <v>150</v>
      </c>
      <c r="O85" s="25">
        <v>2027</v>
      </c>
      <c r="P85" s="29"/>
    </row>
    <row r="86" spans="1:18" s="6" customFormat="1" x14ac:dyDescent="0.3">
      <c r="A86" s="2">
        <v>11</v>
      </c>
      <c r="B86" s="2" t="s">
        <v>38</v>
      </c>
      <c r="C86" s="21" t="s">
        <v>53</v>
      </c>
      <c r="D86" s="21">
        <v>18</v>
      </c>
      <c r="E86" s="2">
        <f t="shared" si="22"/>
        <v>12</v>
      </c>
      <c r="F86" s="21">
        <v>2</v>
      </c>
      <c r="G86" s="21">
        <v>10</v>
      </c>
      <c r="H86" s="2">
        <f t="shared" si="23"/>
        <v>369.6</v>
      </c>
      <c r="I86" s="21">
        <v>72.3</v>
      </c>
      <c r="J86" s="21">
        <v>297.3</v>
      </c>
      <c r="K86" s="2">
        <f t="shared" si="21"/>
        <v>18</v>
      </c>
      <c r="L86" s="21">
        <v>5</v>
      </c>
      <c r="M86" s="21">
        <v>13</v>
      </c>
      <c r="N86" s="21" t="s">
        <v>151</v>
      </c>
      <c r="O86" s="25">
        <v>2027</v>
      </c>
      <c r="P86" s="5"/>
    </row>
    <row r="87" spans="1:18" s="6" customFormat="1" x14ac:dyDescent="0.3">
      <c r="A87" s="2">
        <v>12</v>
      </c>
      <c r="B87" s="2" t="s">
        <v>38</v>
      </c>
      <c r="C87" s="21" t="s">
        <v>80</v>
      </c>
      <c r="D87" s="21">
        <v>25</v>
      </c>
      <c r="E87" s="2">
        <f t="shared" si="22"/>
        <v>6</v>
      </c>
      <c r="F87" s="21">
        <v>1</v>
      </c>
      <c r="G87" s="21">
        <v>5</v>
      </c>
      <c r="H87" s="2">
        <f t="shared" si="23"/>
        <v>266.09999999999997</v>
      </c>
      <c r="I87" s="21">
        <v>35.4</v>
      </c>
      <c r="J87" s="21">
        <v>230.7</v>
      </c>
      <c r="K87" s="2">
        <f t="shared" si="21"/>
        <v>6</v>
      </c>
      <c r="L87" s="21">
        <v>1</v>
      </c>
      <c r="M87" s="21">
        <v>5</v>
      </c>
      <c r="N87" s="2" t="s">
        <v>152</v>
      </c>
      <c r="O87" s="25">
        <v>2027</v>
      </c>
      <c r="P87" s="5"/>
    </row>
    <row r="88" spans="1:18" s="6" customFormat="1" x14ac:dyDescent="0.3">
      <c r="A88" s="2">
        <v>13</v>
      </c>
      <c r="B88" s="2" t="s">
        <v>38</v>
      </c>
      <c r="C88" s="21" t="s">
        <v>43</v>
      </c>
      <c r="D88" s="21">
        <v>8</v>
      </c>
      <c r="E88" s="2">
        <f t="shared" si="22"/>
        <v>11</v>
      </c>
      <c r="F88" s="21">
        <v>2</v>
      </c>
      <c r="G88" s="21">
        <v>9</v>
      </c>
      <c r="H88" s="2">
        <f t="shared" si="23"/>
        <v>663.4</v>
      </c>
      <c r="I88" s="21">
        <v>133.4</v>
      </c>
      <c r="J88" s="21">
        <v>530</v>
      </c>
      <c r="K88" s="2">
        <f t="shared" si="21"/>
        <v>31</v>
      </c>
      <c r="L88" s="21">
        <v>6</v>
      </c>
      <c r="M88" s="21">
        <v>25</v>
      </c>
      <c r="N88" s="2" t="s">
        <v>153</v>
      </c>
      <c r="O88" s="25">
        <v>2027</v>
      </c>
      <c r="P88" s="5"/>
    </row>
    <row r="89" spans="1:18" s="6" customFormat="1" x14ac:dyDescent="0.3">
      <c r="A89" s="2">
        <v>14</v>
      </c>
      <c r="B89" s="2" t="s">
        <v>38</v>
      </c>
      <c r="C89" s="21" t="s">
        <v>56</v>
      </c>
      <c r="D89" s="21" t="s">
        <v>81</v>
      </c>
      <c r="E89" s="2">
        <f t="shared" si="22"/>
        <v>9</v>
      </c>
      <c r="F89" s="21">
        <v>1</v>
      </c>
      <c r="G89" s="21">
        <v>8</v>
      </c>
      <c r="H89" s="2">
        <f t="shared" si="23"/>
        <v>557.5</v>
      </c>
      <c r="I89" s="21">
        <v>54.3</v>
      </c>
      <c r="J89" s="21">
        <v>503.2</v>
      </c>
      <c r="K89" s="2">
        <f t="shared" si="21"/>
        <v>18</v>
      </c>
      <c r="L89" s="21">
        <v>2</v>
      </c>
      <c r="M89" s="21">
        <v>16</v>
      </c>
      <c r="N89" s="2" t="s">
        <v>154</v>
      </c>
      <c r="O89" s="25">
        <v>2027</v>
      </c>
      <c r="P89" s="5"/>
    </row>
    <row r="90" spans="1:18" s="6" customFormat="1" x14ac:dyDescent="0.3">
      <c r="A90" s="2">
        <v>15</v>
      </c>
      <c r="B90" s="2" t="s">
        <v>38</v>
      </c>
      <c r="C90" s="21" t="s">
        <v>45</v>
      </c>
      <c r="D90" s="21">
        <v>35</v>
      </c>
      <c r="E90" s="2">
        <f t="shared" si="22"/>
        <v>9</v>
      </c>
      <c r="F90" s="21">
        <v>3</v>
      </c>
      <c r="G90" s="21">
        <v>6</v>
      </c>
      <c r="H90" s="2">
        <f t="shared" si="23"/>
        <v>499.5</v>
      </c>
      <c r="I90" s="21">
        <v>178.5</v>
      </c>
      <c r="J90" s="21">
        <v>321</v>
      </c>
      <c r="K90" s="2">
        <f t="shared" si="21"/>
        <v>22</v>
      </c>
      <c r="L90" s="21">
        <v>9</v>
      </c>
      <c r="M90" s="21">
        <v>13</v>
      </c>
      <c r="N90" s="2" t="s">
        <v>155</v>
      </c>
      <c r="O90" s="25">
        <v>2027</v>
      </c>
      <c r="P90" s="5"/>
    </row>
    <row r="91" spans="1:18" s="6" customFormat="1" x14ac:dyDescent="0.3">
      <c r="A91" s="2">
        <v>16</v>
      </c>
      <c r="B91" s="2" t="s">
        <v>38</v>
      </c>
      <c r="C91" s="21" t="s">
        <v>46</v>
      </c>
      <c r="D91" s="21">
        <v>26</v>
      </c>
      <c r="E91" s="2">
        <f t="shared" si="22"/>
        <v>2</v>
      </c>
      <c r="F91" s="21">
        <v>0</v>
      </c>
      <c r="G91" s="21">
        <v>2</v>
      </c>
      <c r="H91" s="2">
        <f t="shared" si="23"/>
        <v>88.5</v>
      </c>
      <c r="I91" s="21">
        <v>0</v>
      </c>
      <c r="J91" s="21">
        <v>88.5</v>
      </c>
      <c r="K91" s="2">
        <f t="shared" si="21"/>
        <v>5</v>
      </c>
      <c r="L91" s="21">
        <v>0</v>
      </c>
      <c r="M91" s="21">
        <v>5</v>
      </c>
      <c r="N91" s="2" t="s">
        <v>156</v>
      </c>
      <c r="O91" s="25">
        <v>2027</v>
      </c>
      <c r="P91" s="5"/>
    </row>
    <row r="92" spans="1:18" s="23" customFormat="1" x14ac:dyDescent="0.3">
      <c r="A92" s="2">
        <v>17</v>
      </c>
      <c r="B92" s="2" t="s">
        <v>38</v>
      </c>
      <c r="C92" s="21" t="s">
        <v>45</v>
      </c>
      <c r="D92" s="21">
        <v>33</v>
      </c>
      <c r="E92" s="2">
        <f t="shared" si="22"/>
        <v>12</v>
      </c>
      <c r="F92" s="21">
        <v>3</v>
      </c>
      <c r="G92" s="21">
        <v>9</v>
      </c>
      <c r="H92" s="2">
        <f t="shared" si="23"/>
        <v>690.7</v>
      </c>
      <c r="I92" s="21">
        <v>183.2</v>
      </c>
      <c r="J92" s="21">
        <v>507.5</v>
      </c>
      <c r="K92" s="2">
        <f t="shared" si="21"/>
        <v>33</v>
      </c>
      <c r="L92" s="21">
        <v>11</v>
      </c>
      <c r="M92" s="21">
        <v>22</v>
      </c>
      <c r="N92" s="2" t="s">
        <v>157</v>
      </c>
      <c r="O92" s="25">
        <v>2027</v>
      </c>
      <c r="P92" s="49"/>
      <c r="Q92" s="22"/>
    </row>
    <row r="93" spans="1:18" s="23" customFormat="1" x14ac:dyDescent="0.3">
      <c r="A93" s="2">
        <v>18</v>
      </c>
      <c r="B93" s="2" t="s">
        <v>39</v>
      </c>
      <c r="C93" s="50" t="s">
        <v>48</v>
      </c>
      <c r="D93" s="21">
        <v>9</v>
      </c>
      <c r="E93" s="2">
        <f t="shared" si="22"/>
        <v>1</v>
      </c>
      <c r="F93" s="21">
        <v>1</v>
      </c>
      <c r="G93" s="21">
        <v>0</v>
      </c>
      <c r="H93" s="2">
        <f t="shared" si="23"/>
        <v>14</v>
      </c>
      <c r="I93" s="21">
        <v>14</v>
      </c>
      <c r="J93" s="21">
        <v>0</v>
      </c>
      <c r="K93" s="2">
        <f t="shared" si="21"/>
        <v>1</v>
      </c>
      <c r="L93" s="21">
        <v>1</v>
      </c>
      <c r="M93" s="21">
        <v>0</v>
      </c>
      <c r="N93" s="21" t="s">
        <v>158</v>
      </c>
      <c r="O93" s="2">
        <v>2027</v>
      </c>
      <c r="P93" s="49"/>
      <c r="Q93" s="22"/>
    </row>
    <row r="94" spans="1:18" s="23" customFormat="1" x14ac:dyDescent="0.3">
      <c r="A94" s="2">
        <v>19</v>
      </c>
      <c r="B94" s="2" t="s">
        <v>38</v>
      </c>
      <c r="C94" s="21" t="s">
        <v>100</v>
      </c>
      <c r="D94" s="48" t="s">
        <v>101</v>
      </c>
      <c r="E94" s="2">
        <f t="shared" si="22"/>
        <v>9</v>
      </c>
      <c r="F94" s="21">
        <v>5</v>
      </c>
      <c r="G94" s="21">
        <v>4</v>
      </c>
      <c r="H94" s="2">
        <f t="shared" si="23"/>
        <v>352</v>
      </c>
      <c r="I94" s="21">
        <v>186.2</v>
      </c>
      <c r="J94" s="21">
        <v>165.8</v>
      </c>
      <c r="K94" s="2">
        <f t="shared" si="21"/>
        <v>15</v>
      </c>
      <c r="L94" s="21">
        <v>8</v>
      </c>
      <c r="M94" s="21">
        <v>7</v>
      </c>
      <c r="N94" s="2" t="s">
        <v>159</v>
      </c>
      <c r="O94" s="2">
        <v>2027</v>
      </c>
      <c r="P94" s="49"/>
      <c r="Q94" s="22"/>
      <c r="R94" s="28"/>
    </row>
    <row r="95" spans="1:18" s="23" customFormat="1" x14ac:dyDescent="0.3">
      <c r="A95" s="2">
        <v>20</v>
      </c>
      <c r="B95" s="51" t="s">
        <v>38</v>
      </c>
      <c r="C95" s="21" t="s">
        <v>108</v>
      </c>
      <c r="D95" s="21">
        <v>3</v>
      </c>
      <c r="E95" s="2">
        <f t="shared" si="22"/>
        <v>6</v>
      </c>
      <c r="F95" s="52">
        <v>0</v>
      </c>
      <c r="G95" s="31">
        <v>6</v>
      </c>
      <c r="H95" s="2">
        <f t="shared" si="23"/>
        <v>239.7</v>
      </c>
      <c r="I95" s="21">
        <v>0</v>
      </c>
      <c r="J95" s="21">
        <v>239.7</v>
      </c>
      <c r="K95" s="2">
        <f t="shared" si="21"/>
        <v>8</v>
      </c>
      <c r="L95" s="21">
        <v>0</v>
      </c>
      <c r="M95" s="21">
        <v>8</v>
      </c>
      <c r="N95" s="32" t="s">
        <v>109</v>
      </c>
      <c r="O95" s="21">
        <v>2028</v>
      </c>
      <c r="P95" s="49"/>
      <c r="Q95" s="22"/>
      <c r="R95" s="28"/>
    </row>
    <row r="96" spans="1:18" s="23" customFormat="1" x14ac:dyDescent="0.3">
      <c r="A96" s="2">
        <v>21</v>
      </c>
      <c r="B96" s="21" t="s">
        <v>38</v>
      </c>
      <c r="C96" s="53" t="s">
        <v>106</v>
      </c>
      <c r="D96" s="53" t="s">
        <v>107</v>
      </c>
      <c r="E96" s="2">
        <f t="shared" si="22"/>
        <v>5</v>
      </c>
      <c r="F96" s="31">
        <v>0</v>
      </c>
      <c r="G96" s="31">
        <v>5</v>
      </c>
      <c r="H96" s="2">
        <f t="shared" si="23"/>
        <v>189</v>
      </c>
      <c r="I96" s="25">
        <v>0</v>
      </c>
      <c r="J96" s="25">
        <v>189</v>
      </c>
      <c r="K96" s="2">
        <f t="shared" si="21"/>
        <v>8</v>
      </c>
      <c r="L96" s="25">
        <v>0</v>
      </c>
      <c r="M96" s="25">
        <v>8</v>
      </c>
      <c r="N96" s="32" t="s">
        <v>110</v>
      </c>
      <c r="O96" s="21">
        <v>2028</v>
      </c>
      <c r="P96" s="49"/>
      <c r="Q96" s="22"/>
      <c r="R96" s="28"/>
    </row>
    <row r="97" spans="1:18" s="23" customFormat="1" x14ac:dyDescent="0.3">
      <c r="A97" s="2">
        <v>22</v>
      </c>
      <c r="B97" s="21" t="s">
        <v>38</v>
      </c>
      <c r="C97" s="21" t="s">
        <v>57</v>
      </c>
      <c r="D97" s="21">
        <v>20</v>
      </c>
      <c r="E97" s="2">
        <f t="shared" si="22"/>
        <v>10</v>
      </c>
      <c r="F97" s="21">
        <v>2</v>
      </c>
      <c r="G97" s="21">
        <v>8</v>
      </c>
      <c r="H97" s="2">
        <f t="shared" si="23"/>
        <v>546.79999999999995</v>
      </c>
      <c r="I97" s="21">
        <v>137.19999999999999</v>
      </c>
      <c r="J97" s="21">
        <v>409.6</v>
      </c>
      <c r="K97" s="2">
        <f t="shared" si="21"/>
        <v>13</v>
      </c>
      <c r="L97" s="21">
        <v>2</v>
      </c>
      <c r="M97" s="21">
        <v>11</v>
      </c>
      <c r="N97" s="2" t="s">
        <v>112</v>
      </c>
      <c r="O97" s="2">
        <v>2028</v>
      </c>
      <c r="P97" s="49"/>
      <c r="Q97" s="22"/>
      <c r="R97" s="28"/>
    </row>
    <row r="98" spans="1:18" s="23" customFormat="1" x14ac:dyDescent="0.3">
      <c r="A98" s="2">
        <v>23</v>
      </c>
      <c r="B98" s="21" t="s">
        <v>38</v>
      </c>
      <c r="C98" s="21" t="s">
        <v>57</v>
      </c>
      <c r="D98" s="21">
        <v>22</v>
      </c>
      <c r="E98" s="2">
        <f t="shared" si="22"/>
        <v>8</v>
      </c>
      <c r="F98" s="21">
        <v>3</v>
      </c>
      <c r="G98" s="21">
        <v>5</v>
      </c>
      <c r="H98" s="2">
        <f t="shared" si="23"/>
        <v>413.7</v>
      </c>
      <c r="I98" s="21">
        <v>175.2</v>
      </c>
      <c r="J98" s="21">
        <v>238.5</v>
      </c>
      <c r="K98" s="2">
        <f t="shared" si="21"/>
        <v>14</v>
      </c>
      <c r="L98" s="21">
        <v>4</v>
      </c>
      <c r="M98" s="21">
        <v>10</v>
      </c>
      <c r="N98" s="2" t="s">
        <v>113</v>
      </c>
      <c r="O98" s="2">
        <v>2028</v>
      </c>
      <c r="P98" s="49"/>
      <c r="Q98" s="22"/>
      <c r="R98" s="28"/>
    </row>
    <row r="99" spans="1:18" s="23" customFormat="1" x14ac:dyDescent="0.3">
      <c r="A99" s="2">
        <v>24</v>
      </c>
      <c r="B99" s="21" t="s">
        <v>38</v>
      </c>
      <c r="C99" s="21" t="s">
        <v>57</v>
      </c>
      <c r="D99" s="21">
        <v>9</v>
      </c>
      <c r="E99" s="2">
        <f t="shared" si="22"/>
        <v>6</v>
      </c>
      <c r="F99" s="21">
        <v>0</v>
      </c>
      <c r="G99" s="21">
        <v>6</v>
      </c>
      <c r="H99" s="2">
        <f t="shared" si="23"/>
        <v>227.5</v>
      </c>
      <c r="I99" s="21">
        <v>0</v>
      </c>
      <c r="J99" s="21">
        <v>227.5</v>
      </c>
      <c r="K99" s="2">
        <f t="shared" si="21"/>
        <v>10</v>
      </c>
      <c r="L99" s="21">
        <v>0</v>
      </c>
      <c r="M99" s="21">
        <v>10</v>
      </c>
      <c r="N99" s="2" t="s">
        <v>114</v>
      </c>
      <c r="O99" s="2">
        <v>2028</v>
      </c>
      <c r="P99" s="49"/>
      <c r="Q99" s="22"/>
      <c r="R99" s="28"/>
    </row>
    <row r="100" spans="1:18" s="23" customFormat="1" x14ac:dyDescent="0.3">
      <c r="A100" s="2">
        <v>25</v>
      </c>
      <c r="B100" s="21" t="s">
        <v>38</v>
      </c>
      <c r="C100" s="21" t="s">
        <v>115</v>
      </c>
      <c r="D100" s="21">
        <v>3</v>
      </c>
      <c r="E100" s="2">
        <f t="shared" si="22"/>
        <v>6</v>
      </c>
      <c r="F100" s="21">
        <v>1</v>
      </c>
      <c r="G100" s="21">
        <v>5</v>
      </c>
      <c r="H100" s="2">
        <f t="shared" si="23"/>
        <v>256.8</v>
      </c>
      <c r="I100" s="21">
        <v>55.9</v>
      </c>
      <c r="J100" s="21">
        <v>200.9</v>
      </c>
      <c r="K100" s="2">
        <f t="shared" si="21"/>
        <v>14</v>
      </c>
      <c r="L100" s="21">
        <v>1</v>
      </c>
      <c r="M100" s="21">
        <v>13</v>
      </c>
      <c r="N100" s="2" t="s">
        <v>116</v>
      </c>
      <c r="O100" s="2">
        <v>2029</v>
      </c>
      <c r="P100" s="49"/>
      <c r="Q100" s="22"/>
      <c r="R100" s="28"/>
    </row>
    <row r="101" spans="1:18" s="23" customFormat="1" x14ac:dyDescent="0.3">
      <c r="A101" s="2">
        <v>26</v>
      </c>
      <c r="B101" s="21" t="s">
        <v>38</v>
      </c>
      <c r="C101" s="21" t="s">
        <v>56</v>
      </c>
      <c r="D101" s="21">
        <v>47</v>
      </c>
      <c r="E101" s="2">
        <f t="shared" si="22"/>
        <v>10</v>
      </c>
      <c r="F101" s="21">
        <v>1</v>
      </c>
      <c r="G101" s="21">
        <v>9</v>
      </c>
      <c r="H101" s="2">
        <f t="shared" si="23"/>
        <v>572.69999999999993</v>
      </c>
      <c r="I101" s="21">
        <v>33.9</v>
      </c>
      <c r="J101" s="21">
        <v>538.79999999999995</v>
      </c>
      <c r="K101" s="2">
        <f t="shared" si="21"/>
        <v>10</v>
      </c>
      <c r="L101" s="21">
        <v>2</v>
      </c>
      <c r="M101" s="21">
        <v>8</v>
      </c>
      <c r="N101" s="2" t="s">
        <v>117</v>
      </c>
      <c r="O101" s="2">
        <v>2029</v>
      </c>
      <c r="P101" s="49"/>
      <c r="Q101" s="22"/>
      <c r="R101" s="28"/>
    </row>
    <row r="102" spans="1:18" s="23" customFormat="1" x14ac:dyDescent="0.3">
      <c r="A102" s="2">
        <v>27</v>
      </c>
      <c r="B102" s="21" t="s">
        <v>38</v>
      </c>
      <c r="C102" s="21" t="s">
        <v>44</v>
      </c>
      <c r="D102" s="21">
        <v>25</v>
      </c>
      <c r="E102" s="2">
        <f t="shared" si="22"/>
        <v>8</v>
      </c>
      <c r="F102" s="52">
        <v>1</v>
      </c>
      <c r="G102" s="31">
        <v>7</v>
      </c>
      <c r="H102" s="2">
        <f t="shared" si="23"/>
        <v>423.9</v>
      </c>
      <c r="I102" s="21">
        <v>53.4</v>
      </c>
      <c r="J102" s="21">
        <v>370.5</v>
      </c>
      <c r="K102" s="2">
        <f t="shared" si="21"/>
        <v>15</v>
      </c>
      <c r="L102" s="21">
        <v>2</v>
      </c>
      <c r="M102" s="21">
        <v>13</v>
      </c>
      <c r="N102" s="2" t="s">
        <v>118</v>
      </c>
      <c r="O102" s="2">
        <v>2029</v>
      </c>
      <c r="P102" s="49"/>
      <c r="Q102" s="22"/>
      <c r="R102" s="28"/>
    </row>
    <row r="103" spans="1:18" s="23" customFormat="1" x14ac:dyDescent="0.3">
      <c r="A103" s="2">
        <v>28</v>
      </c>
      <c r="B103" s="21" t="s">
        <v>38</v>
      </c>
      <c r="C103" s="21" t="s">
        <v>106</v>
      </c>
      <c r="D103" s="21" t="s">
        <v>119</v>
      </c>
      <c r="E103" s="2">
        <f t="shared" si="22"/>
        <v>11</v>
      </c>
      <c r="F103" s="52">
        <v>2</v>
      </c>
      <c r="G103" s="31">
        <v>9</v>
      </c>
      <c r="H103" s="2">
        <f t="shared" si="23"/>
        <v>662.8</v>
      </c>
      <c r="I103" s="21">
        <v>108.4</v>
      </c>
      <c r="J103" s="21">
        <v>554.4</v>
      </c>
      <c r="K103" s="2">
        <f t="shared" si="21"/>
        <v>20</v>
      </c>
      <c r="L103" s="21">
        <v>2</v>
      </c>
      <c r="M103" s="21">
        <v>18</v>
      </c>
      <c r="N103" s="2" t="s">
        <v>120</v>
      </c>
      <c r="O103" s="2">
        <v>2029</v>
      </c>
      <c r="P103" s="49"/>
      <c r="Q103" s="22"/>
    </row>
    <row r="104" spans="1:18" s="23" customFormat="1" x14ac:dyDescent="0.3">
      <c r="A104" s="2">
        <v>29</v>
      </c>
      <c r="B104" s="21" t="s">
        <v>38</v>
      </c>
      <c r="C104" s="21" t="s">
        <v>43</v>
      </c>
      <c r="D104" s="48">
        <v>10</v>
      </c>
      <c r="E104" s="2">
        <f t="shared" si="22"/>
        <v>10</v>
      </c>
      <c r="F104" s="52">
        <v>2</v>
      </c>
      <c r="G104" s="31">
        <v>8</v>
      </c>
      <c r="H104" s="2">
        <f t="shared" si="23"/>
        <v>547</v>
      </c>
      <c r="I104" s="21">
        <v>89.2</v>
      </c>
      <c r="J104" s="21">
        <v>457.8</v>
      </c>
      <c r="K104" s="2">
        <f t="shared" si="21"/>
        <v>17</v>
      </c>
      <c r="L104" s="21">
        <v>2</v>
      </c>
      <c r="M104" s="21">
        <v>15</v>
      </c>
      <c r="N104" s="2" t="s">
        <v>124</v>
      </c>
      <c r="O104" s="2">
        <v>2029</v>
      </c>
      <c r="P104" s="49"/>
      <c r="Q104" s="22"/>
    </row>
    <row r="105" spans="1:18" s="23" customFormat="1" x14ac:dyDescent="0.3">
      <c r="A105" s="2">
        <v>30</v>
      </c>
      <c r="B105" s="21" t="s">
        <v>38</v>
      </c>
      <c r="C105" s="21" t="s">
        <v>43</v>
      </c>
      <c r="D105" s="48" t="s">
        <v>123</v>
      </c>
      <c r="E105" s="2">
        <f t="shared" si="22"/>
        <v>12</v>
      </c>
      <c r="F105" s="52">
        <v>1</v>
      </c>
      <c r="G105" s="31">
        <v>11</v>
      </c>
      <c r="H105" s="2">
        <f t="shared" si="23"/>
        <v>640.20000000000005</v>
      </c>
      <c r="I105" s="21">
        <v>74.099999999999994</v>
      </c>
      <c r="J105" s="21">
        <v>566.1</v>
      </c>
      <c r="K105" s="2">
        <f t="shared" si="21"/>
        <v>23</v>
      </c>
      <c r="L105" s="21">
        <v>1</v>
      </c>
      <c r="M105" s="21">
        <v>22</v>
      </c>
      <c r="N105" s="2" t="s">
        <v>125</v>
      </c>
      <c r="O105" s="2">
        <v>2029</v>
      </c>
      <c r="P105" s="49"/>
      <c r="Q105" s="22"/>
    </row>
    <row r="106" spans="1:18" s="23" customFormat="1" x14ac:dyDescent="0.3">
      <c r="A106" s="2">
        <v>31</v>
      </c>
      <c r="B106" s="21" t="s">
        <v>38</v>
      </c>
      <c r="C106" s="21" t="s">
        <v>53</v>
      </c>
      <c r="D106" s="48">
        <v>9</v>
      </c>
      <c r="E106" s="2">
        <f t="shared" si="22"/>
        <v>9</v>
      </c>
      <c r="F106" s="52">
        <v>1</v>
      </c>
      <c r="G106" s="31">
        <v>8</v>
      </c>
      <c r="H106" s="2">
        <f t="shared" si="23"/>
        <v>367.29999999999995</v>
      </c>
      <c r="I106" s="21">
        <v>31.9</v>
      </c>
      <c r="J106" s="21">
        <v>335.4</v>
      </c>
      <c r="K106" s="2">
        <f t="shared" si="21"/>
        <v>13</v>
      </c>
      <c r="L106" s="21">
        <v>1</v>
      </c>
      <c r="M106" s="21">
        <v>12</v>
      </c>
      <c r="N106" s="2" t="s">
        <v>126</v>
      </c>
      <c r="O106" s="2">
        <v>2030</v>
      </c>
      <c r="P106" s="49"/>
      <c r="Q106" s="22"/>
    </row>
    <row r="107" spans="1:18" s="23" customFormat="1" x14ac:dyDescent="0.3">
      <c r="A107" s="2">
        <v>32</v>
      </c>
      <c r="B107" s="21" t="s">
        <v>38</v>
      </c>
      <c r="C107" s="21" t="s">
        <v>53</v>
      </c>
      <c r="D107" s="48">
        <v>13</v>
      </c>
      <c r="E107" s="2">
        <f t="shared" si="22"/>
        <v>7</v>
      </c>
      <c r="F107" s="52">
        <v>1</v>
      </c>
      <c r="G107" s="31">
        <v>6</v>
      </c>
      <c r="H107" s="2">
        <f t="shared" si="23"/>
        <v>290.39999999999998</v>
      </c>
      <c r="I107" s="21">
        <v>51</v>
      </c>
      <c r="J107" s="21">
        <v>239.4</v>
      </c>
      <c r="K107" s="2">
        <f t="shared" si="21"/>
        <v>12</v>
      </c>
      <c r="L107" s="21">
        <v>1</v>
      </c>
      <c r="M107" s="21">
        <v>11</v>
      </c>
      <c r="N107" s="2" t="s">
        <v>127</v>
      </c>
      <c r="O107" s="2">
        <v>2030</v>
      </c>
      <c r="P107" s="49"/>
      <c r="Q107" s="22"/>
    </row>
    <row r="108" spans="1:18" s="23" customFormat="1" x14ac:dyDescent="0.3">
      <c r="A108" s="2">
        <v>33</v>
      </c>
      <c r="B108" s="21" t="s">
        <v>38</v>
      </c>
      <c r="C108" s="21" t="s">
        <v>44</v>
      </c>
      <c r="D108" s="48">
        <v>28</v>
      </c>
      <c r="E108" s="2">
        <f t="shared" si="22"/>
        <v>11</v>
      </c>
      <c r="F108" s="52">
        <v>1</v>
      </c>
      <c r="G108" s="31">
        <v>10</v>
      </c>
      <c r="H108" s="2">
        <f t="shared" si="23"/>
        <v>686.09999999999991</v>
      </c>
      <c r="I108" s="21">
        <v>54.8</v>
      </c>
      <c r="J108" s="21">
        <v>631.29999999999995</v>
      </c>
      <c r="K108" s="2">
        <f t="shared" si="21"/>
        <v>19</v>
      </c>
      <c r="L108" s="21">
        <v>1</v>
      </c>
      <c r="M108" s="21">
        <v>18</v>
      </c>
      <c r="N108" s="2" t="s">
        <v>128</v>
      </c>
      <c r="O108" s="2">
        <v>2030</v>
      </c>
      <c r="P108" s="49"/>
      <c r="Q108" s="22"/>
    </row>
    <row r="109" spans="1:18" s="37" customFormat="1" x14ac:dyDescent="0.3">
      <c r="A109" s="2">
        <v>34</v>
      </c>
      <c r="B109" s="21" t="s">
        <v>38</v>
      </c>
      <c r="C109" s="21" t="s">
        <v>53</v>
      </c>
      <c r="D109" s="48">
        <v>5</v>
      </c>
      <c r="E109" s="2">
        <f t="shared" si="22"/>
        <v>15</v>
      </c>
      <c r="F109" s="52">
        <v>3</v>
      </c>
      <c r="G109" s="31">
        <v>12</v>
      </c>
      <c r="H109" s="2">
        <f t="shared" si="23"/>
        <v>455.1</v>
      </c>
      <c r="I109" s="21">
        <v>84.1</v>
      </c>
      <c r="J109" s="21">
        <v>371</v>
      </c>
      <c r="K109" s="2">
        <f t="shared" si="21"/>
        <v>22</v>
      </c>
      <c r="L109" s="21">
        <v>4</v>
      </c>
      <c r="M109" s="21">
        <v>18</v>
      </c>
      <c r="N109" s="2" t="s">
        <v>139</v>
      </c>
      <c r="O109" s="2">
        <v>2030</v>
      </c>
      <c r="P109" s="21"/>
      <c r="Q109" s="36"/>
    </row>
    <row r="110" spans="1:18" s="37" customFormat="1" x14ac:dyDescent="0.3">
      <c r="A110" s="2">
        <v>35</v>
      </c>
      <c r="B110" s="51" t="s">
        <v>38</v>
      </c>
      <c r="C110" s="21" t="s">
        <v>166</v>
      </c>
      <c r="D110" s="21">
        <v>27</v>
      </c>
      <c r="E110" s="44">
        <f t="shared" ref="E110:E118" si="24">G110+F110</f>
        <v>6</v>
      </c>
      <c r="F110" s="21">
        <v>1</v>
      </c>
      <c r="G110" s="21">
        <v>5</v>
      </c>
      <c r="H110" s="21">
        <f t="shared" si="23"/>
        <v>231.5</v>
      </c>
      <c r="I110" s="21">
        <v>48.1</v>
      </c>
      <c r="J110" s="21">
        <v>183.4</v>
      </c>
      <c r="K110" s="21">
        <f t="shared" si="21"/>
        <v>11</v>
      </c>
      <c r="L110" s="21">
        <v>4</v>
      </c>
      <c r="M110" s="21">
        <v>7</v>
      </c>
      <c r="N110" s="32" t="s">
        <v>170</v>
      </c>
      <c r="O110" s="21">
        <v>2030</v>
      </c>
      <c r="P110" s="21"/>
      <c r="Q110" s="36"/>
      <c r="R110" s="38"/>
    </row>
    <row r="111" spans="1:18" s="37" customFormat="1" x14ac:dyDescent="0.3">
      <c r="A111" s="2">
        <v>36</v>
      </c>
      <c r="B111" s="51" t="s">
        <v>38</v>
      </c>
      <c r="C111" s="21" t="s">
        <v>166</v>
      </c>
      <c r="D111" s="21">
        <v>23</v>
      </c>
      <c r="E111" s="44">
        <f t="shared" si="24"/>
        <v>4</v>
      </c>
      <c r="F111" s="21">
        <v>1</v>
      </c>
      <c r="G111" s="21">
        <v>3</v>
      </c>
      <c r="H111" s="21">
        <f t="shared" si="23"/>
        <v>144.6</v>
      </c>
      <c r="I111" s="21">
        <v>58.3</v>
      </c>
      <c r="J111" s="21">
        <v>86.3</v>
      </c>
      <c r="K111" s="21">
        <f t="shared" si="21"/>
        <v>9</v>
      </c>
      <c r="L111" s="21">
        <v>2</v>
      </c>
      <c r="M111" s="21">
        <v>7</v>
      </c>
      <c r="N111" s="32" t="s">
        <v>169</v>
      </c>
      <c r="O111" s="21">
        <v>2030</v>
      </c>
      <c r="P111" s="21"/>
      <c r="Q111" s="36"/>
      <c r="R111" s="38"/>
    </row>
    <row r="112" spans="1:18" s="37" customFormat="1" x14ac:dyDescent="0.3">
      <c r="A112" s="2">
        <v>37</v>
      </c>
      <c r="B112" s="51" t="s">
        <v>38</v>
      </c>
      <c r="C112" s="21" t="s">
        <v>53</v>
      </c>
      <c r="D112" s="21">
        <v>1</v>
      </c>
      <c r="E112" s="44">
        <f t="shared" si="24"/>
        <v>13</v>
      </c>
      <c r="F112" s="21">
        <v>8</v>
      </c>
      <c r="G112" s="21">
        <v>5</v>
      </c>
      <c r="H112" s="2">
        <f t="shared" si="23"/>
        <v>416.4</v>
      </c>
      <c r="I112" s="21">
        <v>248.6</v>
      </c>
      <c r="J112" s="21">
        <v>167.8</v>
      </c>
      <c r="K112" s="21">
        <f t="shared" si="21"/>
        <v>14</v>
      </c>
      <c r="L112" s="21">
        <v>9</v>
      </c>
      <c r="M112" s="21">
        <v>5</v>
      </c>
      <c r="N112" s="32" t="s">
        <v>168</v>
      </c>
      <c r="O112" s="21">
        <v>2030</v>
      </c>
      <c r="P112" s="21"/>
      <c r="Q112" s="36"/>
      <c r="R112" s="38"/>
    </row>
    <row r="113" spans="1:18" s="37" customFormat="1" x14ac:dyDescent="0.3">
      <c r="A113" s="2">
        <v>38</v>
      </c>
      <c r="B113" s="51" t="s">
        <v>38</v>
      </c>
      <c r="C113" s="25" t="s">
        <v>57</v>
      </c>
      <c r="D113" s="25">
        <v>16</v>
      </c>
      <c r="E113" s="44">
        <f t="shared" si="24"/>
        <v>13</v>
      </c>
      <c r="F113" s="52">
        <v>0</v>
      </c>
      <c r="G113" s="31">
        <v>13</v>
      </c>
      <c r="H113" s="21">
        <f t="shared" si="23"/>
        <v>599</v>
      </c>
      <c r="I113" s="25">
        <v>0</v>
      </c>
      <c r="J113" s="25">
        <v>599</v>
      </c>
      <c r="K113" s="21">
        <f>M113+L113</f>
        <v>24</v>
      </c>
      <c r="L113" s="25">
        <v>0</v>
      </c>
      <c r="M113" s="25">
        <v>24</v>
      </c>
      <c r="N113" s="32" t="s">
        <v>167</v>
      </c>
      <c r="O113" s="21">
        <v>2030</v>
      </c>
      <c r="P113" s="21"/>
      <c r="Q113" s="36"/>
      <c r="R113" s="38"/>
    </row>
    <row r="114" spans="1:18" s="37" customFormat="1" x14ac:dyDescent="0.3">
      <c r="A114" s="2">
        <v>39</v>
      </c>
      <c r="B114" s="51" t="s">
        <v>38</v>
      </c>
      <c r="C114" s="21" t="s">
        <v>172</v>
      </c>
      <c r="D114" s="21">
        <v>18</v>
      </c>
      <c r="E114" s="44">
        <f>G114+F114</f>
        <v>7</v>
      </c>
      <c r="F114" s="52">
        <v>1</v>
      </c>
      <c r="G114" s="31">
        <v>6</v>
      </c>
      <c r="H114" s="21">
        <f>I114+J114</f>
        <v>279.10000000000002</v>
      </c>
      <c r="I114" s="21">
        <v>41.8</v>
      </c>
      <c r="J114" s="21">
        <v>237.3</v>
      </c>
      <c r="K114" s="21">
        <f>L114+M114</f>
        <v>14</v>
      </c>
      <c r="L114" s="21">
        <v>1</v>
      </c>
      <c r="M114" s="21">
        <v>13</v>
      </c>
      <c r="N114" s="32" t="s">
        <v>173</v>
      </c>
      <c r="O114" s="21">
        <v>2030</v>
      </c>
      <c r="P114" s="21"/>
      <c r="Q114" s="36"/>
    </row>
    <row r="115" spans="1:18" s="37" customFormat="1" x14ac:dyDescent="0.3">
      <c r="A115" s="2">
        <v>40</v>
      </c>
      <c r="B115" s="51" t="s">
        <v>38</v>
      </c>
      <c r="C115" s="25" t="s">
        <v>172</v>
      </c>
      <c r="D115" s="25">
        <v>14</v>
      </c>
      <c r="E115" s="44">
        <f>G115+F115</f>
        <v>9</v>
      </c>
      <c r="F115" s="52">
        <v>1</v>
      </c>
      <c r="G115" s="31">
        <v>8</v>
      </c>
      <c r="H115" s="21">
        <f>I115+J115</f>
        <v>354.59999999999997</v>
      </c>
      <c r="I115" s="25">
        <v>52.9</v>
      </c>
      <c r="J115" s="25">
        <v>301.7</v>
      </c>
      <c r="K115" s="21">
        <f>L115+M115</f>
        <v>12</v>
      </c>
      <c r="L115" s="25">
        <v>0</v>
      </c>
      <c r="M115" s="25">
        <v>12</v>
      </c>
      <c r="N115" s="32" t="s">
        <v>174</v>
      </c>
      <c r="O115" s="21">
        <v>2030</v>
      </c>
      <c r="P115" s="21"/>
      <c r="Q115" s="36"/>
    </row>
    <row r="116" spans="1:18" s="37" customFormat="1" x14ac:dyDescent="0.3">
      <c r="A116" s="2">
        <v>41</v>
      </c>
      <c r="B116" s="51" t="s">
        <v>38</v>
      </c>
      <c r="C116" s="21" t="s">
        <v>171</v>
      </c>
      <c r="D116" s="2">
        <v>16</v>
      </c>
      <c r="E116" s="44">
        <f t="shared" si="24"/>
        <v>7</v>
      </c>
      <c r="F116" s="21">
        <v>0</v>
      </c>
      <c r="G116" s="21">
        <v>7</v>
      </c>
      <c r="H116" s="21">
        <f t="shared" si="23"/>
        <v>277.60000000000002</v>
      </c>
      <c r="I116" s="21">
        <v>0</v>
      </c>
      <c r="J116" s="21">
        <v>277.60000000000002</v>
      </c>
      <c r="K116" s="21">
        <f t="shared" ref="K116:K121" si="25">L116+M116</f>
        <v>7</v>
      </c>
      <c r="L116" s="21">
        <v>0</v>
      </c>
      <c r="M116" s="21">
        <v>7</v>
      </c>
      <c r="N116" s="32" t="s">
        <v>175</v>
      </c>
      <c r="O116" s="21">
        <v>2030</v>
      </c>
      <c r="P116" s="21"/>
      <c r="Q116" s="36"/>
      <c r="R116" s="38"/>
    </row>
    <row r="117" spans="1:18" s="37" customFormat="1" x14ac:dyDescent="0.3">
      <c r="A117" s="2">
        <v>42</v>
      </c>
      <c r="B117" s="51" t="s">
        <v>38</v>
      </c>
      <c r="C117" s="25" t="s">
        <v>57</v>
      </c>
      <c r="D117" s="10">
        <v>3</v>
      </c>
      <c r="E117" s="44">
        <f t="shared" si="24"/>
        <v>11</v>
      </c>
      <c r="F117" s="21">
        <v>2</v>
      </c>
      <c r="G117" s="21">
        <v>9</v>
      </c>
      <c r="H117" s="21">
        <f t="shared" si="23"/>
        <v>428.4</v>
      </c>
      <c r="I117" s="21">
        <v>103.5</v>
      </c>
      <c r="J117" s="21">
        <v>324.89999999999998</v>
      </c>
      <c r="K117" s="21">
        <f t="shared" si="25"/>
        <v>12</v>
      </c>
      <c r="L117" s="21">
        <v>3</v>
      </c>
      <c r="M117" s="21">
        <v>9</v>
      </c>
      <c r="N117" s="32" t="s">
        <v>177</v>
      </c>
      <c r="O117" s="21">
        <v>2030</v>
      </c>
      <c r="P117" s="21"/>
      <c r="Q117" s="36"/>
      <c r="R117" s="38"/>
    </row>
    <row r="118" spans="1:18" s="37" customFormat="1" x14ac:dyDescent="0.3">
      <c r="A118" s="2">
        <v>43</v>
      </c>
      <c r="B118" s="51" t="s">
        <v>38</v>
      </c>
      <c r="C118" s="21" t="s">
        <v>57</v>
      </c>
      <c r="D118" s="10">
        <v>2</v>
      </c>
      <c r="E118" s="44">
        <f t="shared" si="24"/>
        <v>10</v>
      </c>
      <c r="F118" s="21">
        <v>0</v>
      </c>
      <c r="G118" s="21">
        <v>10</v>
      </c>
      <c r="H118" s="21">
        <f t="shared" si="23"/>
        <v>390.7</v>
      </c>
      <c r="I118" s="21">
        <v>0</v>
      </c>
      <c r="J118" s="21">
        <v>390.7</v>
      </c>
      <c r="K118" s="21">
        <f t="shared" si="25"/>
        <v>10</v>
      </c>
      <c r="L118" s="21">
        <v>0</v>
      </c>
      <c r="M118" s="21">
        <v>10</v>
      </c>
      <c r="N118" s="32" t="s">
        <v>178</v>
      </c>
      <c r="O118" s="21">
        <v>2030</v>
      </c>
      <c r="P118" s="21"/>
      <c r="Q118" s="36"/>
      <c r="R118" s="38"/>
    </row>
    <row r="119" spans="1:18" s="37" customFormat="1" x14ac:dyDescent="0.3">
      <c r="A119" s="2">
        <v>44</v>
      </c>
      <c r="B119" s="35" t="s">
        <v>38</v>
      </c>
      <c r="C119" s="54" t="s">
        <v>57</v>
      </c>
      <c r="D119" s="55">
        <v>6</v>
      </c>
      <c r="E119" s="41">
        <f t="shared" ref="E119:E121" si="26">SUM(F119:G119)</f>
        <v>9</v>
      </c>
      <c r="F119" s="42">
        <v>1</v>
      </c>
      <c r="G119" s="42">
        <v>8</v>
      </c>
      <c r="H119" s="42">
        <f t="shared" ref="H119:H121" si="27">SUM(I119:J119)</f>
        <v>387.2</v>
      </c>
      <c r="I119" s="42">
        <v>31.9</v>
      </c>
      <c r="J119" s="42">
        <v>355.3</v>
      </c>
      <c r="K119" s="21">
        <f t="shared" si="25"/>
        <v>13</v>
      </c>
      <c r="L119" s="42">
        <v>1</v>
      </c>
      <c r="M119" s="42">
        <v>12</v>
      </c>
      <c r="N119" s="41" t="s">
        <v>184</v>
      </c>
      <c r="O119" s="41">
        <v>2030</v>
      </c>
      <c r="P119" s="21"/>
      <c r="Q119" s="36"/>
      <c r="R119" s="38"/>
    </row>
    <row r="120" spans="1:18" s="37" customFormat="1" x14ac:dyDescent="0.3">
      <c r="A120" s="2">
        <v>45</v>
      </c>
      <c r="B120" s="35" t="s">
        <v>38</v>
      </c>
      <c r="C120" s="54" t="s">
        <v>57</v>
      </c>
      <c r="D120" s="55">
        <v>10</v>
      </c>
      <c r="E120" s="41">
        <f t="shared" si="26"/>
        <v>8</v>
      </c>
      <c r="F120" s="42">
        <v>1</v>
      </c>
      <c r="G120" s="42">
        <v>7</v>
      </c>
      <c r="H120" s="42">
        <f>SUM(I120:J120)</f>
        <v>337.59999999999997</v>
      </c>
      <c r="I120" s="42">
        <v>52.9</v>
      </c>
      <c r="J120" s="42">
        <v>284.7</v>
      </c>
      <c r="K120" s="21">
        <f t="shared" si="25"/>
        <v>9</v>
      </c>
      <c r="L120" s="42">
        <v>1</v>
      </c>
      <c r="M120" s="42">
        <v>8</v>
      </c>
      <c r="N120" s="41" t="s">
        <v>185</v>
      </c>
      <c r="O120" s="41">
        <v>2030</v>
      </c>
      <c r="P120" s="21"/>
      <c r="Q120" s="36"/>
      <c r="R120" s="38"/>
    </row>
    <row r="121" spans="1:18" s="37" customFormat="1" x14ac:dyDescent="0.3">
      <c r="A121" s="2">
        <v>46</v>
      </c>
      <c r="B121" s="35" t="s">
        <v>38</v>
      </c>
      <c r="C121" s="54" t="s">
        <v>57</v>
      </c>
      <c r="D121" s="55">
        <v>11</v>
      </c>
      <c r="E121" s="41">
        <f t="shared" si="26"/>
        <v>8</v>
      </c>
      <c r="F121" s="42">
        <v>2</v>
      </c>
      <c r="G121" s="42">
        <v>6</v>
      </c>
      <c r="H121" s="42">
        <f t="shared" si="27"/>
        <v>357.8</v>
      </c>
      <c r="I121" s="42">
        <v>95</v>
      </c>
      <c r="J121" s="42">
        <v>262.8</v>
      </c>
      <c r="K121" s="21">
        <f t="shared" si="25"/>
        <v>17</v>
      </c>
      <c r="L121" s="42">
        <v>4</v>
      </c>
      <c r="M121" s="42">
        <v>13</v>
      </c>
      <c r="N121" s="41" t="s">
        <v>186</v>
      </c>
      <c r="O121" s="41">
        <v>2030</v>
      </c>
      <c r="P121" s="21"/>
      <c r="Q121" s="36"/>
      <c r="R121" s="38"/>
    </row>
    <row r="122" spans="1:18" s="16" customFormat="1" x14ac:dyDescent="0.3">
      <c r="A122" s="11">
        <v>46</v>
      </c>
      <c r="B122" s="88" t="s">
        <v>17</v>
      </c>
      <c r="C122" s="89"/>
      <c r="D122" s="90"/>
      <c r="E122" s="11">
        <f t="shared" ref="E122:M122" si="28">SUM(E76:E121)</f>
        <v>404</v>
      </c>
      <c r="F122" s="11">
        <f t="shared" si="28"/>
        <v>66</v>
      </c>
      <c r="G122" s="11">
        <f t="shared" si="28"/>
        <v>338</v>
      </c>
      <c r="H122" s="11">
        <f t="shared" si="28"/>
        <v>18924.699999999997</v>
      </c>
      <c r="I122" s="11">
        <f t="shared" si="28"/>
        <v>3124.1000000000008</v>
      </c>
      <c r="J122" s="11">
        <f t="shared" si="28"/>
        <v>15800.599999999995</v>
      </c>
      <c r="K122" s="11">
        <f t="shared" si="28"/>
        <v>698</v>
      </c>
      <c r="L122" s="11">
        <f t="shared" si="28"/>
        <v>118</v>
      </c>
      <c r="M122" s="11">
        <f t="shared" si="28"/>
        <v>580</v>
      </c>
      <c r="N122" s="11" t="s">
        <v>18</v>
      </c>
      <c r="O122" s="11" t="s">
        <v>18</v>
      </c>
      <c r="P122" s="24"/>
      <c r="Q122" s="15"/>
    </row>
    <row r="123" spans="1:18" s="16" customFormat="1" x14ac:dyDescent="0.3">
      <c r="A123" s="80" t="s">
        <v>102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2"/>
      <c r="Q123" s="15"/>
    </row>
    <row r="124" spans="1:18" s="7" customFormat="1" x14ac:dyDescent="0.3">
      <c r="A124" s="2">
        <v>1</v>
      </c>
      <c r="B124" s="2" t="s">
        <v>82</v>
      </c>
      <c r="C124" s="2" t="s">
        <v>84</v>
      </c>
      <c r="D124" s="10">
        <v>9</v>
      </c>
      <c r="E124" s="2">
        <f t="shared" ref="E124:E126" si="29">F124+G124</f>
        <v>6</v>
      </c>
      <c r="F124" s="2">
        <v>0</v>
      </c>
      <c r="G124" s="2">
        <v>6</v>
      </c>
      <c r="H124" s="2">
        <f t="shared" ref="H124:H134" si="30">I124+J124</f>
        <v>235.7</v>
      </c>
      <c r="I124" s="2">
        <v>0</v>
      </c>
      <c r="J124" s="2">
        <v>235.7</v>
      </c>
      <c r="K124" s="2">
        <f t="shared" ref="K124:K134" si="31">L124+M124</f>
        <v>8</v>
      </c>
      <c r="L124" s="2">
        <v>0</v>
      </c>
      <c r="M124" s="2">
        <v>8</v>
      </c>
      <c r="N124" s="2" t="s">
        <v>85</v>
      </c>
      <c r="O124" s="2">
        <v>2026</v>
      </c>
      <c r="P124" s="2"/>
      <c r="Q124" s="6"/>
    </row>
    <row r="125" spans="1:18" s="7" customFormat="1" x14ac:dyDescent="0.3">
      <c r="A125" s="2">
        <v>2</v>
      </c>
      <c r="B125" s="2" t="s">
        <v>82</v>
      </c>
      <c r="C125" s="2" t="s">
        <v>83</v>
      </c>
      <c r="D125" s="10" t="s">
        <v>87</v>
      </c>
      <c r="E125" s="2">
        <f t="shared" si="29"/>
        <v>2</v>
      </c>
      <c r="F125" s="2">
        <v>0</v>
      </c>
      <c r="G125" s="2">
        <v>2</v>
      </c>
      <c r="H125" s="2">
        <f>I125+J125</f>
        <v>48.2</v>
      </c>
      <c r="I125" s="2">
        <v>0</v>
      </c>
      <c r="J125" s="2">
        <v>48.2</v>
      </c>
      <c r="K125" s="2">
        <f t="shared" si="31"/>
        <v>3</v>
      </c>
      <c r="L125" s="2">
        <v>0</v>
      </c>
      <c r="M125" s="2">
        <v>3</v>
      </c>
      <c r="N125" s="2" t="s">
        <v>88</v>
      </c>
      <c r="O125" s="2">
        <v>2027</v>
      </c>
      <c r="P125" s="5"/>
      <c r="Q125" s="6"/>
    </row>
    <row r="126" spans="1:18" s="7" customFormat="1" ht="18.75" customHeight="1" x14ac:dyDescent="0.3">
      <c r="A126" s="2">
        <v>3</v>
      </c>
      <c r="B126" s="2" t="s">
        <v>82</v>
      </c>
      <c r="C126" s="2" t="s">
        <v>83</v>
      </c>
      <c r="D126" s="10">
        <v>2</v>
      </c>
      <c r="E126" s="2">
        <f t="shared" si="29"/>
        <v>1</v>
      </c>
      <c r="F126" s="2">
        <v>0</v>
      </c>
      <c r="G126" s="2">
        <v>1</v>
      </c>
      <c r="H126" s="2">
        <f>I126+J126</f>
        <v>32.200000000000003</v>
      </c>
      <c r="I126" s="2">
        <v>0</v>
      </c>
      <c r="J126" s="2">
        <v>32.200000000000003</v>
      </c>
      <c r="K126" s="2">
        <f t="shared" si="31"/>
        <v>1</v>
      </c>
      <c r="L126" s="2">
        <v>0</v>
      </c>
      <c r="M126" s="2">
        <v>1</v>
      </c>
      <c r="N126" s="2" t="s">
        <v>89</v>
      </c>
      <c r="O126" s="2">
        <v>2027</v>
      </c>
      <c r="P126" s="5"/>
      <c r="Q126" s="6"/>
    </row>
    <row r="127" spans="1:18" s="7" customFormat="1" x14ac:dyDescent="0.3">
      <c r="A127" s="2">
        <v>4</v>
      </c>
      <c r="B127" s="2" t="s">
        <v>82</v>
      </c>
      <c r="C127" s="2" t="s">
        <v>90</v>
      </c>
      <c r="D127" s="2">
        <v>3</v>
      </c>
      <c r="E127" s="2">
        <v>1</v>
      </c>
      <c r="F127" s="2">
        <v>1</v>
      </c>
      <c r="G127" s="2">
        <v>0</v>
      </c>
      <c r="H127" s="2">
        <f t="shared" si="30"/>
        <v>36.200000000000003</v>
      </c>
      <c r="I127" s="2">
        <v>36.200000000000003</v>
      </c>
      <c r="J127" s="2">
        <v>0</v>
      </c>
      <c r="K127" s="2">
        <f t="shared" si="31"/>
        <v>7</v>
      </c>
      <c r="L127" s="2">
        <v>7</v>
      </c>
      <c r="M127" s="2">
        <v>0</v>
      </c>
      <c r="N127" s="2" t="s">
        <v>91</v>
      </c>
      <c r="O127" s="2">
        <v>2030</v>
      </c>
      <c r="P127" s="5"/>
      <c r="Q127" s="6"/>
    </row>
    <row r="128" spans="1:18" s="7" customFormat="1" x14ac:dyDescent="0.3">
      <c r="A128" s="2">
        <v>5</v>
      </c>
      <c r="B128" s="2" t="s">
        <v>82</v>
      </c>
      <c r="C128" s="2" t="s">
        <v>92</v>
      </c>
      <c r="D128" s="2">
        <v>8</v>
      </c>
      <c r="E128" s="2">
        <v>1</v>
      </c>
      <c r="F128" s="2">
        <v>1</v>
      </c>
      <c r="G128" s="2">
        <v>0</v>
      </c>
      <c r="H128" s="2">
        <f t="shared" si="30"/>
        <v>24</v>
      </c>
      <c r="I128" s="2">
        <v>24</v>
      </c>
      <c r="J128" s="2">
        <v>0</v>
      </c>
      <c r="K128" s="2">
        <f t="shared" si="31"/>
        <v>2</v>
      </c>
      <c r="L128" s="2">
        <v>2</v>
      </c>
      <c r="M128" s="2">
        <v>0</v>
      </c>
      <c r="N128" s="2" t="s">
        <v>91</v>
      </c>
      <c r="O128" s="2">
        <v>2030</v>
      </c>
      <c r="P128" s="5"/>
      <c r="Q128" s="6"/>
    </row>
    <row r="129" spans="1:17" s="7" customFormat="1" x14ac:dyDescent="0.3">
      <c r="A129" s="2">
        <v>6</v>
      </c>
      <c r="B129" s="2" t="s">
        <v>82</v>
      </c>
      <c r="C129" s="2" t="s">
        <v>84</v>
      </c>
      <c r="D129" s="2">
        <v>6</v>
      </c>
      <c r="E129" s="2">
        <v>3</v>
      </c>
      <c r="F129" s="2">
        <v>1</v>
      </c>
      <c r="G129" s="2">
        <v>2</v>
      </c>
      <c r="H129" s="2">
        <f t="shared" si="30"/>
        <v>82.1</v>
      </c>
      <c r="I129" s="2">
        <v>27.2</v>
      </c>
      <c r="J129" s="2">
        <v>54.9</v>
      </c>
      <c r="K129" s="2">
        <f t="shared" si="31"/>
        <v>3</v>
      </c>
      <c r="L129" s="2">
        <v>1</v>
      </c>
      <c r="M129" s="2">
        <v>2</v>
      </c>
      <c r="N129" s="2" t="s">
        <v>91</v>
      </c>
      <c r="O129" s="2">
        <v>2030</v>
      </c>
      <c r="P129" s="5"/>
      <c r="Q129" s="6"/>
    </row>
    <row r="130" spans="1:17" s="7" customFormat="1" x14ac:dyDescent="0.3">
      <c r="A130" s="2">
        <v>7</v>
      </c>
      <c r="B130" s="2" t="s">
        <v>82</v>
      </c>
      <c r="C130" s="2" t="s">
        <v>84</v>
      </c>
      <c r="D130" s="2">
        <v>4</v>
      </c>
      <c r="E130" s="2">
        <v>3</v>
      </c>
      <c r="F130" s="2">
        <v>1</v>
      </c>
      <c r="G130" s="2">
        <v>2</v>
      </c>
      <c r="H130" s="2">
        <f t="shared" si="30"/>
        <v>107.4</v>
      </c>
      <c r="I130" s="2">
        <v>36.200000000000003</v>
      </c>
      <c r="J130" s="2">
        <v>71.2</v>
      </c>
      <c r="K130" s="2">
        <f t="shared" si="31"/>
        <v>4</v>
      </c>
      <c r="L130" s="2">
        <v>2</v>
      </c>
      <c r="M130" s="2">
        <v>2</v>
      </c>
      <c r="N130" s="2" t="s">
        <v>91</v>
      </c>
      <c r="O130" s="2">
        <v>2030</v>
      </c>
      <c r="P130" s="5"/>
      <c r="Q130" s="6"/>
    </row>
    <row r="131" spans="1:17" s="7" customFormat="1" x14ac:dyDescent="0.3">
      <c r="A131" s="2">
        <v>8</v>
      </c>
      <c r="B131" s="2" t="s">
        <v>82</v>
      </c>
      <c r="C131" s="2" t="s">
        <v>72</v>
      </c>
      <c r="D131" s="2" t="s">
        <v>79</v>
      </c>
      <c r="E131" s="2">
        <v>1</v>
      </c>
      <c r="F131" s="2">
        <v>1</v>
      </c>
      <c r="G131" s="2">
        <v>0</v>
      </c>
      <c r="H131" s="2">
        <f t="shared" si="30"/>
        <v>33</v>
      </c>
      <c r="I131" s="2">
        <v>33</v>
      </c>
      <c r="J131" s="2">
        <v>0</v>
      </c>
      <c r="K131" s="2">
        <f t="shared" si="31"/>
        <v>3</v>
      </c>
      <c r="L131" s="2">
        <v>3</v>
      </c>
      <c r="M131" s="2">
        <v>0</v>
      </c>
      <c r="N131" s="2" t="s">
        <v>91</v>
      </c>
      <c r="O131" s="2">
        <v>2030</v>
      </c>
      <c r="P131" s="5"/>
      <c r="Q131" s="6"/>
    </row>
    <row r="132" spans="1:17" s="7" customFormat="1" x14ac:dyDescent="0.3">
      <c r="A132" s="2">
        <v>9</v>
      </c>
      <c r="B132" s="2" t="s">
        <v>82</v>
      </c>
      <c r="C132" s="2" t="s">
        <v>83</v>
      </c>
      <c r="D132" s="2">
        <v>18</v>
      </c>
      <c r="E132" s="2">
        <v>3</v>
      </c>
      <c r="F132" s="2">
        <v>1</v>
      </c>
      <c r="G132" s="2">
        <v>2</v>
      </c>
      <c r="H132" s="2">
        <f t="shared" si="30"/>
        <v>136.6</v>
      </c>
      <c r="I132" s="2">
        <v>34.299999999999997</v>
      </c>
      <c r="J132" s="2">
        <v>102.3</v>
      </c>
      <c r="K132" s="2">
        <f t="shared" si="31"/>
        <v>10</v>
      </c>
      <c r="L132" s="2">
        <v>8</v>
      </c>
      <c r="M132" s="2">
        <v>2</v>
      </c>
      <c r="N132" s="2" t="s">
        <v>93</v>
      </c>
      <c r="O132" s="2">
        <v>2030</v>
      </c>
      <c r="P132" s="5"/>
      <c r="Q132" s="6"/>
    </row>
    <row r="133" spans="1:17" s="7" customFormat="1" x14ac:dyDescent="0.3">
      <c r="A133" s="2">
        <v>10</v>
      </c>
      <c r="B133" s="2" t="s">
        <v>82</v>
      </c>
      <c r="C133" s="2" t="s">
        <v>83</v>
      </c>
      <c r="D133" s="2">
        <v>14</v>
      </c>
      <c r="E133" s="2">
        <v>2</v>
      </c>
      <c r="F133" s="2">
        <v>0</v>
      </c>
      <c r="G133" s="2">
        <v>1</v>
      </c>
      <c r="H133" s="2">
        <f t="shared" si="30"/>
        <v>52</v>
      </c>
      <c r="I133" s="2">
        <v>0</v>
      </c>
      <c r="J133" s="2">
        <v>52</v>
      </c>
      <c r="K133" s="2">
        <f t="shared" si="31"/>
        <v>3</v>
      </c>
      <c r="L133" s="2">
        <v>0</v>
      </c>
      <c r="M133" s="2">
        <v>3</v>
      </c>
      <c r="N133" s="2" t="s">
        <v>93</v>
      </c>
      <c r="O133" s="2">
        <v>2030</v>
      </c>
      <c r="P133" s="5"/>
      <c r="Q133" s="6"/>
    </row>
    <row r="134" spans="1:17" s="7" customFormat="1" x14ac:dyDescent="0.3">
      <c r="A134" s="2">
        <v>11</v>
      </c>
      <c r="B134" s="2" t="s">
        <v>82</v>
      </c>
      <c r="C134" s="2" t="s">
        <v>46</v>
      </c>
      <c r="D134" s="2">
        <v>20</v>
      </c>
      <c r="E134" s="2">
        <v>1</v>
      </c>
      <c r="F134" s="2">
        <v>0</v>
      </c>
      <c r="G134" s="2">
        <v>1</v>
      </c>
      <c r="H134" s="2">
        <f t="shared" si="30"/>
        <v>32.6</v>
      </c>
      <c r="I134" s="2">
        <v>0</v>
      </c>
      <c r="J134" s="2">
        <v>32.6</v>
      </c>
      <c r="K134" s="2">
        <f t="shared" si="31"/>
        <v>1</v>
      </c>
      <c r="L134" s="2">
        <v>0</v>
      </c>
      <c r="M134" s="2">
        <v>1</v>
      </c>
      <c r="N134" s="2" t="s">
        <v>93</v>
      </c>
      <c r="O134" s="2">
        <v>2030</v>
      </c>
      <c r="P134" s="5"/>
      <c r="Q134" s="6"/>
    </row>
    <row r="135" spans="1:17" s="7" customFormat="1" x14ac:dyDescent="0.3">
      <c r="A135" s="2">
        <v>12</v>
      </c>
      <c r="B135" s="2" t="s">
        <v>82</v>
      </c>
      <c r="C135" s="2" t="s">
        <v>84</v>
      </c>
      <c r="D135" s="2">
        <v>1</v>
      </c>
      <c r="E135" s="2">
        <f>SUM(F135:G135)</f>
        <v>11</v>
      </c>
      <c r="F135" s="2">
        <v>5</v>
      </c>
      <c r="G135" s="2">
        <v>6</v>
      </c>
      <c r="H135" s="2">
        <f>SUM(I135:J135)</f>
        <v>450.4</v>
      </c>
      <c r="I135" s="2">
        <v>173.1</v>
      </c>
      <c r="J135" s="2">
        <v>277.3</v>
      </c>
      <c r="K135" s="2">
        <f>SUM(L135:M135)</f>
        <v>14</v>
      </c>
      <c r="L135" s="2">
        <v>8</v>
      </c>
      <c r="M135" s="2">
        <v>6</v>
      </c>
      <c r="N135" s="2" t="s">
        <v>103</v>
      </c>
      <c r="O135" s="2">
        <v>2030</v>
      </c>
      <c r="P135" s="5"/>
      <c r="Q135" s="6"/>
    </row>
    <row r="136" spans="1:17" s="7" customFormat="1" x14ac:dyDescent="0.3">
      <c r="A136" s="2">
        <v>13</v>
      </c>
      <c r="B136" s="2" t="s">
        <v>82</v>
      </c>
      <c r="C136" s="2" t="s">
        <v>104</v>
      </c>
      <c r="D136" s="2">
        <v>19</v>
      </c>
      <c r="E136" s="2">
        <f t="shared" ref="E136:E141" si="32">SUM(F136:G136)</f>
        <v>11</v>
      </c>
      <c r="F136" s="2">
        <v>5</v>
      </c>
      <c r="G136" s="2">
        <v>6</v>
      </c>
      <c r="H136" s="2">
        <f t="shared" ref="H136:H141" si="33">SUM(I136:J136)</f>
        <v>479.3</v>
      </c>
      <c r="I136" s="2">
        <v>218.7</v>
      </c>
      <c r="J136" s="2">
        <v>260.60000000000002</v>
      </c>
      <c r="K136" s="2">
        <f>SUM(L136:M136)</f>
        <v>21</v>
      </c>
      <c r="L136" s="2">
        <v>13</v>
      </c>
      <c r="M136" s="2">
        <v>8</v>
      </c>
      <c r="N136" s="2" t="s">
        <v>103</v>
      </c>
      <c r="O136" s="2">
        <v>2030</v>
      </c>
      <c r="P136" s="5"/>
      <c r="Q136" s="6"/>
    </row>
    <row r="137" spans="1:17" s="7" customFormat="1" x14ac:dyDescent="0.3">
      <c r="A137" s="2">
        <v>14</v>
      </c>
      <c r="B137" s="2" t="s">
        <v>82</v>
      </c>
      <c r="C137" s="2" t="s">
        <v>46</v>
      </c>
      <c r="D137" s="2">
        <v>2</v>
      </c>
      <c r="E137" s="2">
        <f t="shared" si="32"/>
        <v>1</v>
      </c>
      <c r="F137" s="2">
        <v>0</v>
      </c>
      <c r="G137" s="2">
        <v>1</v>
      </c>
      <c r="H137" s="2">
        <f t="shared" si="33"/>
        <v>38</v>
      </c>
      <c r="I137" s="2">
        <v>0</v>
      </c>
      <c r="J137" s="2">
        <v>38</v>
      </c>
      <c r="K137" s="2">
        <f t="shared" ref="K137:K141" si="34">SUM(L137:M137)</f>
        <v>1</v>
      </c>
      <c r="L137" s="2">
        <v>0</v>
      </c>
      <c r="M137" s="2">
        <v>1</v>
      </c>
      <c r="N137" s="2" t="s">
        <v>103</v>
      </c>
      <c r="O137" s="2">
        <v>2030</v>
      </c>
      <c r="P137" s="5"/>
      <c r="Q137" s="6"/>
    </row>
    <row r="138" spans="1:17" s="7" customFormat="1" x14ac:dyDescent="0.3">
      <c r="A138" s="2">
        <v>15</v>
      </c>
      <c r="B138" s="2" t="s">
        <v>82</v>
      </c>
      <c r="C138" s="2" t="s">
        <v>83</v>
      </c>
      <c r="D138" s="2">
        <v>38</v>
      </c>
      <c r="E138" s="2">
        <f t="shared" si="32"/>
        <v>15</v>
      </c>
      <c r="F138" s="2">
        <v>2</v>
      </c>
      <c r="G138" s="2">
        <v>13</v>
      </c>
      <c r="H138" s="2">
        <f t="shared" si="33"/>
        <v>676.9</v>
      </c>
      <c r="I138" s="2">
        <v>122</v>
      </c>
      <c r="J138" s="2">
        <v>554.9</v>
      </c>
      <c r="K138" s="2">
        <f t="shared" si="34"/>
        <v>30</v>
      </c>
      <c r="L138" s="2">
        <v>8</v>
      </c>
      <c r="M138" s="2">
        <v>22</v>
      </c>
      <c r="N138" s="2" t="s">
        <v>103</v>
      </c>
      <c r="O138" s="2">
        <v>2030</v>
      </c>
      <c r="P138" s="5"/>
      <c r="Q138" s="6"/>
    </row>
    <row r="139" spans="1:17" s="7" customFormat="1" x14ac:dyDescent="0.3">
      <c r="A139" s="2">
        <v>16</v>
      </c>
      <c r="B139" s="2" t="s">
        <v>82</v>
      </c>
      <c r="C139" s="2" t="s">
        <v>83</v>
      </c>
      <c r="D139" s="10" t="s">
        <v>137</v>
      </c>
      <c r="E139" s="2">
        <f t="shared" si="32"/>
        <v>2</v>
      </c>
      <c r="F139" s="2">
        <v>2</v>
      </c>
      <c r="G139" s="2">
        <v>0</v>
      </c>
      <c r="H139" s="2">
        <f t="shared" si="33"/>
        <v>112.4</v>
      </c>
      <c r="I139" s="2">
        <v>112.4</v>
      </c>
      <c r="J139" s="2">
        <v>0</v>
      </c>
      <c r="K139" s="2">
        <f t="shared" si="34"/>
        <v>8</v>
      </c>
      <c r="L139" s="2">
        <v>8</v>
      </c>
      <c r="M139" s="2">
        <v>0</v>
      </c>
      <c r="N139" s="2" t="s">
        <v>138</v>
      </c>
      <c r="O139" s="2">
        <v>2033</v>
      </c>
      <c r="P139" s="5"/>
      <c r="Q139" s="6"/>
    </row>
    <row r="140" spans="1:17" s="7" customFormat="1" x14ac:dyDescent="0.3">
      <c r="A140" s="2">
        <v>17</v>
      </c>
      <c r="B140" s="2" t="s">
        <v>82</v>
      </c>
      <c r="C140" s="2" t="s">
        <v>179</v>
      </c>
      <c r="D140" s="10">
        <v>11</v>
      </c>
      <c r="E140" s="2">
        <f t="shared" si="32"/>
        <v>2</v>
      </c>
      <c r="F140" s="2">
        <v>1</v>
      </c>
      <c r="G140" s="2">
        <v>1</v>
      </c>
      <c r="H140" s="2">
        <f t="shared" si="33"/>
        <v>84.4</v>
      </c>
      <c r="I140" s="2">
        <v>42.8</v>
      </c>
      <c r="J140" s="2">
        <v>41.6</v>
      </c>
      <c r="K140" s="2">
        <f t="shared" si="34"/>
        <v>4</v>
      </c>
      <c r="L140" s="2">
        <v>3</v>
      </c>
      <c r="M140" s="2">
        <v>1</v>
      </c>
      <c r="N140" s="2" t="s">
        <v>180</v>
      </c>
      <c r="O140" s="2">
        <v>2033</v>
      </c>
      <c r="P140" s="5"/>
      <c r="Q140" s="6"/>
    </row>
    <row r="141" spans="1:17" s="7" customFormat="1" x14ac:dyDescent="0.3">
      <c r="A141" s="2">
        <v>18</v>
      </c>
      <c r="B141" s="2" t="s">
        <v>82</v>
      </c>
      <c r="C141" s="2" t="s">
        <v>86</v>
      </c>
      <c r="D141" s="10">
        <v>4</v>
      </c>
      <c r="E141" s="2">
        <f t="shared" si="32"/>
        <v>16</v>
      </c>
      <c r="F141" s="2">
        <v>1</v>
      </c>
      <c r="G141" s="2">
        <v>15</v>
      </c>
      <c r="H141" s="2">
        <f t="shared" si="33"/>
        <v>702.9</v>
      </c>
      <c r="I141" s="2">
        <v>54.9</v>
      </c>
      <c r="J141" s="2">
        <v>648</v>
      </c>
      <c r="K141" s="2">
        <f t="shared" si="34"/>
        <v>37</v>
      </c>
      <c r="L141" s="2">
        <v>2</v>
      </c>
      <c r="M141" s="2">
        <v>35</v>
      </c>
      <c r="N141" s="2" t="s">
        <v>181</v>
      </c>
      <c r="O141" s="2">
        <v>2034</v>
      </c>
      <c r="P141" s="5"/>
      <c r="Q141" s="6"/>
    </row>
    <row r="142" spans="1:17" s="7" customFormat="1" x14ac:dyDescent="0.3">
      <c r="A142" s="11">
        <f>A141</f>
        <v>18</v>
      </c>
      <c r="B142" s="88" t="s">
        <v>17</v>
      </c>
      <c r="C142" s="89"/>
      <c r="D142" s="90"/>
      <c r="E142" s="11">
        <f t="shared" ref="E142:M142" si="35">SUM(E124:E141)</f>
        <v>82</v>
      </c>
      <c r="F142" s="11">
        <f t="shared" si="35"/>
        <v>22</v>
      </c>
      <c r="G142" s="11">
        <f t="shared" si="35"/>
        <v>59</v>
      </c>
      <c r="H142" s="11">
        <f t="shared" si="35"/>
        <v>3364.3</v>
      </c>
      <c r="I142" s="11">
        <f t="shared" si="35"/>
        <v>914.8</v>
      </c>
      <c r="J142" s="11">
        <f t="shared" si="35"/>
        <v>2449.5</v>
      </c>
      <c r="K142" s="11">
        <f t="shared" si="35"/>
        <v>160</v>
      </c>
      <c r="L142" s="11">
        <f t="shared" si="35"/>
        <v>65</v>
      </c>
      <c r="M142" s="11">
        <f t="shared" si="35"/>
        <v>95</v>
      </c>
      <c r="N142" s="2" t="s">
        <v>18</v>
      </c>
      <c r="O142" s="2" t="s">
        <v>18</v>
      </c>
      <c r="P142" s="5"/>
      <c r="Q142" s="6"/>
    </row>
    <row r="143" spans="1:17" s="7" customFormat="1" x14ac:dyDescent="0.3">
      <c r="A143" s="80" t="s">
        <v>20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2"/>
      <c r="Q143" s="6"/>
    </row>
    <row r="144" spans="1:17" s="7" customFormat="1" ht="31.5" x14ac:dyDescent="0.3">
      <c r="A144" s="2">
        <v>1</v>
      </c>
      <c r="B144" s="2" t="s">
        <v>40</v>
      </c>
      <c r="C144" s="2" t="s">
        <v>14</v>
      </c>
      <c r="D144" s="2">
        <v>1</v>
      </c>
      <c r="E144" s="2">
        <f t="shared" ref="E144:E149" si="36">F144+G144</f>
        <v>9</v>
      </c>
      <c r="F144" s="2">
        <v>1</v>
      </c>
      <c r="G144" s="2">
        <v>8</v>
      </c>
      <c r="H144" s="2">
        <f t="shared" ref="H144:H149" si="37">I144+J144</f>
        <v>561</v>
      </c>
      <c r="I144" s="2">
        <v>66.5</v>
      </c>
      <c r="J144" s="2">
        <v>494.5</v>
      </c>
      <c r="K144" s="2">
        <f t="shared" ref="K144:K149" si="38">L144+M144</f>
        <v>20</v>
      </c>
      <c r="L144" s="2">
        <v>4</v>
      </c>
      <c r="M144" s="2">
        <v>16</v>
      </c>
      <c r="N144" s="2" t="s">
        <v>22</v>
      </c>
      <c r="O144" s="25">
        <v>2022</v>
      </c>
      <c r="P144" s="56" t="s">
        <v>78</v>
      </c>
      <c r="Q144" s="6"/>
    </row>
    <row r="145" spans="1:17" s="7" customFormat="1" ht="31.5" x14ac:dyDescent="0.3">
      <c r="A145" s="2">
        <v>2</v>
      </c>
      <c r="B145" s="2" t="s">
        <v>40</v>
      </c>
      <c r="C145" s="2" t="s">
        <v>21</v>
      </c>
      <c r="D145" s="2">
        <v>14</v>
      </c>
      <c r="E145" s="2">
        <f t="shared" si="36"/>
        <v>15</v>
      </c>
      <c r="F145" s="2">
        <v>2</v>
      </c>
      <c r="G145" s="2">
        <v>13</v>
      </c>
      <c r="H145" s="2">
        <f t="shared" si="37"/>
        <v>754.1</v>
      </c>
      <c r="I145" s="2">
        <v>79.599999999999994</v>
      </c>
      <c r="J145" s="2">
        <v>674.5</v>
      </c>
      <c r="K145" s="2">
        <f t="shared" si="38"/>
        <v>21</v>
      </c>
      <c r="L145" s="2">
        <v>2</v>
      </c>
      <c r="M145" s="2">
        <v>19</v>
      </c>
      <c r="N145" s="2" t="s">
        <v>23</v>
      </c>
      <c r="O145" s="25">
        <v>2022</v>
      </c>
      <c r="P145" s="56" t="s">
        <v>78</v>
      </c>
      <c r="Q145" s="6"/>
    </row>
    <row r="146" spans="1:17" s="7" customFormat="1" ht="18.75" customHeight="1" x14ac:dyDescent="0.3">
      <c r="A146" s="2">
        <v>3</v>
      </c>
      <c r="B146" s="2" t="s">
        <v>40</v>
      </c>
      <c r="C146" s="2" t="s">
        <v>21</v>
      </c>
      <c r="D146" s="10">
        <v>20</v>
      </c>
      <c r="E146" s="2">
        <f t="shared" si="36"/>
        <v>12</v>
      </c>
      <c r="F146" s="2">
        <v>5</v>
      </c>
      <c r="G146" s="2">
        <v>7</v>
      </c>
      <c r="H146" s="2">
        <f t="shared" si="37"/>
        <v>476.4</v>
      </c>
      <c r="I146" s="2">
        <v>196.2</v>
      </c>
      <c r="J146" s="2">
        <v>280.2</v>
      </c>
      <c r="K146" s="2">
        <f t="shared" si="38"/>
        <v>31</v>
      </c>
      <c r="L146" s="2">
        <v>17</v>
      </c>
      <c r="M146" s="2">
        <v>14</v>
      </c>
      <c r="N146" s="2" t="s">
        <v>140</v>
      </c>
      <c r="O146" s="25">
        <v>2026</v>
      </c>
      <c r="P146" s="56"/>
      <c r="Q146" s="6"/>
    </row>
    <row r="147" spans="1:17" s="7" customFormat="1" x14ac:dyDescent="0.3">
      <c r="A147" s="2">
        <v>4</v>
      </c>
      <c r="B147" s="2" t="s">
        <v>40</v>
      </c>
      <c r="C147" s="2" t="s">
        <v>21</v>
      </c>
      <c r="D147" s="10">
        <v>24</v>
      </c>
      <c r="E147" s="2">
        <f t="shared" si="36"/>
        <v>16</v>
      </c>
      <c r="F147" s="2">
        <v>7</v>
      </c>
      <c r="G147" s="2">
        <v>9</v>
      </c>
      <c r="H147" s="2">
        <f t="shared" si="37"/>
        <v>885.5</v>
      </c>
      <c r="I147" s="2">
        <v>407.5</v>
      </c>
      <c r="J147" s="2">
        <v>478</v>
      </c>
      <c r="K147" s="2">
        <f t="shared" si="38"/>
        <v>38</v>
      </c>
      <c r="L147" s="2">
        <v>22</v>
      </c>
      <c r="M147" s="2">
        <v>16</v>
      </c>
      <c r="N147" s="2" t="s">
        <v>140</v>
      </c>
      <c r="O147" s="25">
        <v>2026</v>
      </c>
      <c r="P147" s="56"/>
      <c r="Q147" s="6"/>
    </row>
    <row r="148" spans="1:17" s="7" customFormat="1" x14ac:dyDescent="0.3">
      <c r="A148" s="2">
        <v>5</v>
      </c>
      <c r="B148" s="2" t="s">
        <v>40</v>
      </c>
      <c r="C148" s="2" t="s">
        <v>21</v>
      </c>
      <c r="D148" s="10">
        <v>22</v>
      </c>
      <c r="E148" s="2">
        <f t="shared" si="36"/>
        <v>16</v>
      </c>
      <c r="F148" s="2">
        <v>5</v>
      </c>
      <c r="G148" s="2">
        <v>11</v>
      </c>
      <c r="H148" s="2">
        <f t="shared" si="37"/>
        <v>877.5</v>
      </c>
      <c r="I148" s="2">
        <v>300.3</v>
      </c>
      <c r="J148" s="2">
        <v>577.20000000000005</v>
      </c>
      <c r="K148" s="2">
        <f t="shared" si="38"/>
        <v>38</v>
      </c>
      <c r="L148" s="2">
        <v>12</v>
      </c>
      <c r="M148" s="2">
        <v>26</v>
      </c>
      <c r="N148" s="2" t="s">
        <v>183</v>
      </c>
      <c r="O148" s="25">
        <v>2027</v>
      </c>
      <c r="P148" s="56"/>
      <c r="Q148" s="6"/>
    </row>
    <row r="149" spans="1:17" s="7" customFormat="1" x14ac:dyDescent="0.3">
      <c r="A149" s="2">
        <v>6</v>
      </c>
      <c r="B149" s="2" t="s">
        <v>40</v>
      </c>
      <c r="C149" s="2" t="s">
        <v>27</v>
      </c>
      <c r="D149" s="10">
        <v>13</v>
      </c>
      <c r="E149" s="2">
        <f t="shared" si="36"/>
        <v>18</v>
      </c>
      <c r="F149" s="2">
        <v>4</v>
      </c>
      <c r="G149" s="2">
        <v>14</v>
      </c>
      <c r="H149" s="2">
        <f t="shared" si="37"/>
        <v>676.1</v>
      </c>
      <c r="I149" s="2">
        <v>145</v>
      </c>
      <c r="J149" s="2">
        <v>531.1</v>
      </c>
      <c r="K149" s="2">
        <f t="shared" si="38"/>
        <v>25</v>
      </c>
      <c r="L149" s="2">
        <v>9</v>
      </c>
      <c r="M149" s="2">
        <v>16</v>
      </c>
      <c r="N149" s="2" t="s">
        <v>182</v>
      </c>
      <c r="O149" s="25">
        <v>2027</v>
      </c>
      <c r="P149" s="56"/>
      <c r="Q149" s="6"/>
    </row>
    <row r="150" spans="1:17" s="7" customFormat="1" x14ac:dyDescent="0.3">
      <c r="A150" s="11">
        <f>A149</f>
        <v>6</v>
      </c>
      <c r="B150" s="88" t="s">
        <v>17</v>
      </c>
      <c r="C150" s="89"/>
      <c r="D150" s="90"/>
      <c r="E150" s="11">
        <f t="shared" ref="E150:M150" si="39">SUM(E144:E149)</f>
        <v>86</v>
      </c>
      <c r="F150" s="11">
        <f t="shared" si="39"/>
        <v>24</v>
      </c>
      <c r="G150" s="11">
        <f t="shared" si="39"/>
        <v>62</v>
      </c>
      <c r="H150" s="11">
        <f t="shared" si="39"/>
        <v>4230.6000000000004</v>
      </c>
      <c r="I150" s="11">
        <f t="shared" si="39"/>
        <v>1195.0999999999999</v>
      </c>
      <c r="J150" s="11">
        <f t="shared" si="39"/>
        <v>3035.5</v>
      </c>
      <c r="K150" s="11">
        <f t="shared" si="39"/>
        <v>173</v>
      </c>
      <c r="L150" s="11">
        <f t="shared" si="39"/>
        <v>66</v>
      </c>
      <c r="M150" s="11">
        <f t="shared" si="39"/>
        <v>107</v>
      </c>
      <c r="N150" s="2" t="s">
        <v>18</v>
      </c>
      <c r="O150" s="2" t="s">
        <v>18</v>
      </c>
      <c r="P150" s="5"/>
      <c r="Q150" s="6"/>
    </row>
    <row r="151" spans="1:17" s="16" customFormat="1" x14ac:dyDescent="0.3">
      <c r="A151" s="80" t="s">
        <v>26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2"/>
      <c r="Q151" s="15"/>
    </row>
    <row r="152" spans="1:17" s="7" customFormat="1" x14ac:dyDescent="0.3">
      <c r="A152" s="8">
        <v>1</v>
      </c>
      <c r="B152" s="2" t="s">
        <v>41</v>
      </c>
      <c r="C152" s="2" t="s">
        <v>50</v>
      </c>
      <c r="D152" s="2" t="s">
        <v>51</v>
      </c>
      <c r="E152" s="2">
        <f t="shared" ref="E152:E154" si="40">G152+F152</f>
        <v>7</v>
      </c>
      <c r="F152" s="2">
        <v>3</v>
      </c>
      <c r="G152" s="2">
        <v>4</v>
      </c>
      <c r="H152" s="2">
        <f t="shared" ref="H152:H154" si="41">I152+J152</f>
        <v>297.7</v>
      </c>
      <c r="I152" s="2">
        <v>111.6</v>
      </c>
      <c r="J152" s="2">
        <v>186.1</v>
      </c>
      <c r="K152" s="2">
        <f t="shared" ref="K152:K154" si="42">M152+L152</f>
        <v>11</v>
      </c>
      <c r="L152" s="2">
        <v>4</v>
      </c>
      <c r="M152" s="2">
        <v>7</v>
      </c>
      <c r="N152" s="2" t="s">
        <v>52</v>
      </c>
      <c r="O152" s="2">
        <v>2023</v>
      </c>
      <c r="P152" s="25"/>
      <c r="Q152" s="6"/>
    </row>
    <row r="153" spans="1:17" s="7" customFormat="1" x14ac:dyDescent="0.3">
      <c r="A153" s="8">
        <v>2</v>
      </c>
      <c r="B153" s="2" t="s">
        <v>41</v>
      </c>
      <c r="C153" s="2" t="s">
        <v>14</v>
      </c>
      <c r="D153" s="10">
        <v>2</v>
      </c>
      <c r="E153" s="2">
        <f t="shared" si="40"/>
        <v>9</v>
      </c>
      <c r="F153" s="2">
        <v>1</v>
      </c>
      <c r="G153" s="2">
        <v>8</v>
      </c>
      <c r="H153" s="2">
        <f t="shared" si="41"/>
        <v>488.8</v>
      </c>
      <c r="I153" s="2">
        <v>70.8</v>
      </c>
      <c r="J153" s="2">
        <v>418</v>
      </c>
      <c r="K153" s="2">
        <f t="shared" si="42"/>
        <v>11</v>
      </c>
      <c r="L153" s="2">
        <v>2</v>
      </c>
      <c r="M153" s="2">
        <v>9</v>
      </c>
      <c r="N153" s="2" t="s">
        <v>67</v>
      </c>
      <c r="O153" s="2">
        <v>2023</v>
      </c>
      <c r="P153" s="17"/>
      <c r="Q153" s="6"/>
    </row>
    <row r="154" spans="1:17" s="7" customFormat="1" ht="18.75" customHeight="1" x14ac:dyDescent="0.3">
      <c r="A154" s="8">
        <v>3</v>
      </c>
      <c r="B154" s="2" t="s">
        <v>41</v>
      </c>
      <c r="C154" s="2" t="s">
        <v>14</v>
      </c>
      <c r="D154" s="10">
        <v>4</v>
      </c>
      <c r="E154" s="2">
        <f t="shared" si="40"/>
        <v>6</v>
      </c>
      <c r="F154" s="2">
        <v>0</v>
      </c>
      <c r="G154" s="2">
        <v>6</v>
      </c>
      <c r="H154" s="2">
        <f t="shared" si="41"/>
        <v>374.5</v>
      </c>
      <c r="I154" s="2">
        <v>0</v>
      </c>
      <c r="J154" s="2">
        <v>374.5</v>
      </c>
      <c r="K154" s="2">
        <f t="shared" si="42"/>
        <v>6</v>
      </c>
      <c r="L154" s="2">
        <v>0</v>
      </c>
      <c r="M154" s="2">
        <v>6</v>
      </c>
      <c r="N154" s="2" t="s">
        <v>68</v>
      </c>
      <c r="O154" s="2">
        <v>2023</v>
      </c>
      <c r="P154" s="17"/>
      <c r="Q154" s="6"/>
    </row>
    <row r="155" spans="1:17" s="7" customFormat="1" x14ac:dyDescent="0.3">
      <c r="A155" s="11">
        <f>A154</f>
        <v>3</v>
      </c>
      <c r="B155" s="88" t="s">
        <v>17</v>
      </c>
      <c r="C155" s="89"/>
      <c r="D155" s="90"/>
      <c r="E155" s="11">
        <f t="shared" ref="E155:M155" si="43">SUM(E152:E154)</f>
        <v>22</v>
      </c>
      <c r="F155" s="11">
        <f t="shared" si="43"/>
        <v>4</v>
      </c>
      <c r="G155" s="11">
        <f t="shared" si="43"/>
        <v>18</v>
      </c>
      <c r="H155" s="11">
        <f t="shared" si="43"/>
        <v>1161</v>
      </c>
      <c r="I155" s="11">
        <f t="shared" si="43"/>
        <v>182.39999999999998</v>
      </c>
      <c r="J155" s="11">
        <f t="shared" si="43"/>
        <v>978.6</v>
      </c>
      <c r="K155" s="11">
        <f t="shared" si="43"/>
        <v>28</v>
      </c>
      <c r="L155" s="11">
        <f t="shared" si="43"/>
        <v>6</v>
      </c>
      <c r="M155" s="11">
        <f t="shared" si="43"/>
        <v>22</v>
      </c>
      <c r="N155" s="2" t="s">
        <v>18</v>
      </c>
      <c r="O155" s="2" t="s">
        <v>18</v>
      </c>
      <c r="P155" s="5"/>
      <c r="Q155" s="6"/>
    </row>
    <row r="156" spans="1:17" s="16" customFormat="1" x14ac:dyDescent="0.3">
      <c r="A156" s="14">
        <f>A12+A15+A74+A122+A142+A150+A155</f>
        <v>132</v>
      </c>
      <c r="B156" s="88" t="s">
        <v>42</v>
      </c>
      <c r="C156" s="89"/>
      <c r="D156" s="90"/>
      <c r="E156" s="18">
        <f t="shared" ref="E156:M156" si="44">E12+E15+E74+E122+E142+E150+E155</f>
        <v>1015</v>
      </c>
      <c r="F156" s="18">
        <f t="shared" si="44"/>
        <v>221</v>
      </c>
      <c r="G156" s="18">
        <f t="shared" si="44"/>
        <v>793</v>
      </c>
      <c r="H156" s="18">
        <f t="shared" si="44"/>
        <v>45863.63</v>
      </c>
      <c r="I156" s="18">
        <f t="shared" si="44"/>
        <v>9840.3000000000011</v>
      </c>
      <c r="J156" s="18">
        <f t="shared" si="44"/>
        <v>36023.329999999994</v>
      </c>
      <c r="K156" s="18">
        <f t="shared" si="44"/>
        <v>1817</v>
      </c>
      <c r="L156" s="18">
        <f t="shared" si="44"/>
        <v>505</v>
      </c>
      <c r="M156" s="18">
        <f t="shared" si="44"/>
        <v>1312</v>
      </c>
      <c r="N156" s="11" t="s">
        <v>18</v>
      </c>
      <c r="O156" s="11" t="s">
        <v>18</v>
      </c>
      <c r="P156" s="24"/>
      <c r="Q156" s="15"/>
    </row>
    <row r="157" spans="1:17" s="7" customFormat="1" ht="39.75" customHeight="1" x14ac:dyDescent="0.3">
      <c r="A157" s="91" t="s">
        <v>209</v>
      </c>
      <c r="B157" s="92"/>
      <c r="C157" s="92"/>
      <c r="D157" s="92"/>
      <c r="E157" s="92"/>
      <c r="F157" s="92"/>
      <c r="G157" s="92"/>
      <c r="H157" s="20"/>
      <c r="I157" s="20"/>
      <c r="J157" s="20"/>
      <c r="K157" s="20"/>
      <c r="L157" s="20"/>
      <c r="M157" s="20"/>
      <c r="N157" s="20"/>
      <c r="O157" s="20"/>
    </row>
    <row r="159" spans="1:17" ht="18.75" customHeight="1" x14ac:dyDescent="0.3"/>
    <row r="160" spans="1:17" ht="18.75" customHeight="1" x14ac:dyDescent="0.3"/>
  </sheetData>
  <mergeCells count="29">
    <mergeCell ref="B156:D156"/>
    <mergeCell ref="A157:G157"/>
    <mergeCell ref="Q17:AF17"/>
    <mergeCell ref="B74:D74"/>
    <mergeCell ref="A75:P75"/>
    <mergeCell ref="B122:D122"/>
    <mergeCell ref="A123:P123"/>
    <mergeCell ref="B142:D142"/>
    <mergeCell ref="A143:P143"/>
    <mergeCell ref="B150:D150"/>
    <mergeCell ref="A151:P151"/>
    <mergeCell ref="B155:D155"/>
    <mergeCell ref="A17:P17"/>
    <mergeCell ref="A9:P9"/>
    <mergeCell ref="B15:D15"/>
    <mergeCell ref="A16:P16"/>
    <mergeCell ref="B12:D12"/>
    <mergeCell ref="A13:P13"/>
    <mergeCell ref="O1:P1"/>
    <mergeCell ref="O2:P2"/>
    <mergeCell ref="C4:N4"/>
    <mergeCell ref="A6:A7"/>
    <mergeCell ref="B6:D6"/>
    <mergeCell ref="E6:G6"/>
    <mergeCell ref="H6:J6"/>
    <mergeCell ref="K6:M6"/>
    <mergeCell ref="N6:N7"/>
    <mergeCell ref="O6:O7"/>
    <mergeCell ref="P6:P7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РАБОЧИЙ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Шевченко Светлана Владимиров</cp:lastModifiedBy>
  <cp:lastPrinted>2024-04-12T05:23:19Z</cp:lastPrinted>
  <dcterms:created xsi:type="dcterms:W3CDTF">2015-09-29T08:10:27Z</dcterms:created>
  <dcterms:modified xsi:type="dcterms:W3CDTF">2024-04-15T12:06:05Z</dcterms:modified>
</cp:coreProperties>
</file>