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10" windowWidth="13395" windowHeight="70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39" i="1"/>
  <c r="E32"/>
  <c r="E33"/>
  <c r="E34"/>
  <c r="E35"/>
  <c r="E39"/>
  <c r="A78"/>
  <c r="E58"/>
  <c r="F58"/>
  <c r="G58"/>
  <c r="H42"/>
  <c r="H44"/>
  <c r="H45"/>
  <c r="H46"/>
  <c r="H47"/>
  <c r="H58"/>
  <c r="I58"/>
  <c r="J58"/>
  <c r="K41"/>
  <c r="K43"/>
  <c r="K44"/>
  <c r="K45"/>
  <c r="K46"/>
  <c r="K47"/>
  <c r="K58"/>
  <c r="L58"/>
  <c r="M58"/>
  <c r="H11"/>
  <c r="H12"/>
  <c r="H13"/>
  <c r="H14"/>
  <c r="H15"/>
  <c r="H16"/>
  <c r="H17"/>
  <c r="H18"/>
  <c r="H19"/>
  <c r="H20"/>
  <c r="H21"/>
  <c r="H22"/>
  <c r="H23"/>
  <c r="H24"/>
  <c r="H28"/>
  <c r="H32"/>
  <c r="H33"/>
  <c r="H34"/>
  <c r="H35"/>
  <c r="H39"/>
  <c r="H64"/>
  <c r="H68"/>
  <c r="H71"/>
  <c r="H73"/>
  <c r="H74"/>
  <c r="H75"/>
  <c r="H76"/>
  <c r="H77"/>
  <c r="H78"/>
  <c r="E64"/>
  <c r="E68"/>
  <c r="E71"/>
  <c r="E73"/>
  <c r="E74"/>
  <c r="E75"/>
  <c r="E76"/>
  <c r="E77"/>
  <c r="E78"/>
  <c r="M39"/>
  <c r="M64"/>
  <c r="M68"/>
  <c r="M71"/>
  <c r="M77"/>
  <c r="M78"/>
  <c r="J39"/>
  <c r="J64"/>
  <c r="J68"/>
  <c r="J71"/>
  <c r="J77"/>
  <c r="J78"/>
  <c r="F77"/>
  <c r="F71"/>
  <c r="F68"/>
  <c r="F64"/>
  <c r="F39"/>
  <c r="F78"/>
  <c r="L77"/>
  <c r="K73"/>
  <c r="K74"/>
  <c r="K75"/>
  <c r="K76"/>
  <c r="K77"/>
  <c r="I77"/>
  <c r="G77"/>
  <c r="K33"/>
  <c r="K34"/>
  <c r="K35"/>
  <c r="K32"/>
  <c r="L39"/>
  <c r="K11"/>
  <c r="K12"/>
  <c r="K13"/>
  <c r="K14"/>
  <c r="K15"/>
  <c r="K16"/>
  <c r="K17"/>
  <c r="K18"/>
  <c r="K19"/>
  <c r="K20"/>
  <c r="K21"/>
  <c r="K22"/>
  <c r="K23"/>
  <c r="K24"/>
  <c r="K28"/>
  <c r="K39"/>
  <c r="I39"/>
  <c r="G64"/>
  <c r="G68"/>
  <c r="G71"/>
  <c r="G78"/>
  <c r="L71"/>
  <c r="K71"/>
  <c r="I71"/>
  <c r="L64"/>
  <c r="K64"/>
  <c r="I64"/>
  <c r="I68"/>
  <c r="I78"/>
  <c r="K68"/>
  <c r="L68"/>
  <c r="L78"/>
  <c r="K78"/>
</calcChain>
</file>

<file path=xl/sharedStrings.xml><?xml version="1.0" encoding="utf-8"?>
<sst xmlns="http://schemas.openxmlformats.org/spreadsheetml/2006/main" count="267" uniqueCount="137">
  <si>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</si>
  <si>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</si>
  <si>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</si>
  <si>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</si>
  <si>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</si>
  <si>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</si>
  <si>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</si>
  <si>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</si>
  <si>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</si>
  <si>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</si>
  <si>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</si>
  <si>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</si>
  <si>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</si>
  <si>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</si>
  <si>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</si>
  <si>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</si>
  <si>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</si>
  <si>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</si>
  <si>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</si>
  <si>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</si>
  <si>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</si>
  <si>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</si>
  <si>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</si>
  <si>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</si>
  <si>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</si>
  <si>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</si>
  <si>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</si>
  <si>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</si>
  <si>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от 16.10.2014 №268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</si>
  <si>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</si>
  <si>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</si>
  <si>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</si>
  <si>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</si>
  <si>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</si>
  <si>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</si>
  <si>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</si>
  <si>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</si>
  <si>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</si>
  <si>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</si>
  <si>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</si>
  <si>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заключение №1 от 16.09.2016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</si>
  <si>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</si>
  <si>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</si>
  <si>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</si>
  <si>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</si>
  <si>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</si>
  <si>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</si>
  <si>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</si>
  <si>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</si>
  <si>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</si>
  <si>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</si>
  <si>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</si>
  <si>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</si>
  <si>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</si>
  <si>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</si>
  <si>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</si>
  <si>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</si>
  <si>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</si>
  <si>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</si>
  <si>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</si>
  <si>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</si>
  <si>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</si>
  <si>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</si>
  <si>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</si>
  <si>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</si>
  <si>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Демино</t>
  </si>
  <si>
    <t>Береговая</t>
  </si>
  <si>
    <t>27.03.2017 №243-р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</si>
  <si>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</si>
  <si>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</si>
  <si>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</si>
  <si>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</si>
  <si>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</si>
  <si>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</si>
  <si>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</si>
  <si>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</si>
  <si>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</si>
  <si>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Спортивная</t>
  </si>
  <si>
    <t>от 09.02.2017 №26</t>
  </si>
  <si>
    <t>Сухарева</t>
  </si>
  <si>
    <t>Мира</t>
  </si>
  <si>
    <t>Культурная</t>
  </si>
  <si>
    <t>Центральная</t>
  </si>
  <si>
    <t>Ятринская</t>
  </si>
  <si>
    <t>Энергетиков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</si>
  <si>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</si>
  <si>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</si>
  <si>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</si>
  <si>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</si>
  <si>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</si>
  <si>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</si>
  <si>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</si>
  <si>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</si>
  <si>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</si>
  <si>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</si>
  <si>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</si>
  <si>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</si>
  <si>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</si>
  <si>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</si>
  <si>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</si>
  <si>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14.02.2017 № 28</t>
  </si>
  <si>
    <t>от 10.10.2018 №179</t>
  </si>
  <si>
    <t>от 10.10.2018 №178</t>
  </si>
  <si>
    <t>1</t>
  </si>
  <si>
    <t>15</t>
  </si>
  <si>
    <t>4</t>
  </si>
  <si>
    <t>11</t>
  </si>
  <si>
    <t>16</t>
  </si>
  <si>
    <t>Н.Кухаря</t>
  </si>
  <si>
    <t>Пушкина</t>
  </si>
  <si>
    <t>от 28.02.2019 №34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</si>
  <si>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</si>
  <si>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</si>
  <si>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</si>
  <si>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</si>
  <si>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</si>
  <si>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</si>
  <si>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</si>
  <si>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</si>
  <si>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</si>
  <si>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</si>
  <si>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</si>
  <si>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</si>
  <si>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</si>
  <si>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</si>
  <si>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</si>
  <si>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</si>
  <si>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 xml:space="preserve">исп.: гл. специалист отдела жилищных программ </t>
  </si>
  <si>
    <t>Шевченко С.В.</t>
  </si>
  <si>
    <t>тел. 2-14-82</t>
  </si>
  <si>
    <t>год сноса\реконеструкции  (планируемый год сноса)</t>
  </si>
  <si>
    <t>от 15.04.2019 №42</t>
  </si>
  <si>
    <t>от 15.04.2019 №43</t>
  </si>
  <si>
    <t>Заместитель главы района, председатель комитета                             _________________ С.Н. Титов                            "___"________________  2019</t>
  </si>
  <si>
    <t xml:space="preserve">включен в региональную адресную программу </t>
  </si>
  <si>
    <t>расселен</t>
  </si>
  <si>
    <t>Реестр  аварийных жилых домов  муниципального жилищного фонда на территории Березовского района,  по состоянию на 04.09.2019г.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</si>
</sst>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8" fillId="0" borderId="0" xfId="0" applyFont="1" applyFill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="75" zoomScaleNormal="59" zoomScalePageLayoutView="40" workbookViewId="0">
      <selection activeCell="C4" sqref="C4:N4"/>
    </sheetView>
  </sheetViews>
  <sheetFormatPr defaultRowHeight="18.75"/>
  <cols>
    <col min="1" max="1" width="4.28515625" style="2" customWidth="1"/>
    <col min="2" max="2" width="18.28515625" style="2" customWidth="1"/>
    <col min="3" max="3" width="21.42578125" style="2" customWidth="1"/>
    <col min="4" max="4" width="9.5703125" style="2" customWidth="1"/>
    <col min="5" max="5" width="7.7109375" style="2" customWidth="1"/>
    <col min="6" max="6" width="10.140625" style="2" customWidth="1"/>
    <col min="7" max="7" width="16.140625" style="2" customWidth="1"/>
    <col min="8" max="8" width="10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28515625" style="2" customWidth="1"/>
    <col min="16" max="16" width="48.28515625" style="2" customWidth="1"/>
    <col min="17" max="17" width="4.28515625" style="2" customWidth="1"/>
    <col min="18" max="16384" width="9.140625" style="2"/>
  </cols>
  <sheetData>
    <row r="1" spans="1:1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2" t="s">
        <v>0</v>
      </c>
      <c r="P1" s="43"/>
      <c r="Q1" s="3"/>
    </row>
    <row r="2" spans="1:17" ht="7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44" t="s">
        <v>133</v>
      </c>
      <c r="P2" s="44"/>
      <c r="Q2" s="4"/>
    </row>
    <row r="3" spans="1:17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" t="s">
        <v>13</v>
      </c>
      <c r="Q3" s="4"/>
    </row>
    <row r="4" spans="1:17" ht="20.25" customHeight="1">
      <c r="A4" s="1"/>
      <c r="B4" s="1"/>
      <c r="C4" s="50" t="s">
        <v>136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  <c r="P4" s="4"/>
      <c r="Q4" s="4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3" customHeight="1">
      <c r="A6" s="45" t="s">
        <v>1</v>
      </c>
      <c r="B6" s="47" t="s">
        <v>2</v>
      </c>
      <c r="C6" s="48"/>
      <c r="D6" s="49"/>
      <c r="E6" s="47" t="s">
        <v>33</v>
      </c>
      <c r="F6" s="48"/>
      <c r="G6" s="49"/>
      <c r="H6" s="47" t="s">
        <v>34</v>
      </c>
      <c r="I6" s="48"/>
      <c r="J6" s="49"/>
      <c r="K6" s="47" t="s">
        <v>12</v>
      </c>
      <c r="L6" s="48"/>
      <c r="M6" s="49"/>
      <c r="N6" s="45" t="s">
        <v>3</v>
      </c>
      <c r="O6" s="45" t="s">
        <v>130</v>
      </c>
      <c r="P6" s="51" t="s">
        <v>39</v>
      </c>
      <c r="Q6" s="4"/>
    </row>
    <row r="7" spans="1:17" ht="59.25" customHeight="1">
      <c r="A7" s="46"/>
      <c r="B7" s="5" t="s">
        <v>4</v>
      </c>
      <c r="C7" s="5" t="s">
        <v>5</v>
      </c>
      <c r="D7" s="5" t="s">
        <v>37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46"/>
      <c r="O7" s="46"/>
      <c r="P7" s="51"/>
      <c r="Q7" s="4"/>
    </row>
    <row r="8" spans="1:17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15.75" customHeight="1">
      <c r="A9" s="57" t="s">
        <v>16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4"/>
    </row>
    <row r="10" spans="1:17" s="11" customFormat="1" ht="37.5">
      <c r="A10" s="8">
        <v>1</v>
      </c>
      <c r="B10" s="8" t="s">
        <v>59</v>
      </c>
      <c r="C10" s="8" t="s">
        <v>57</v>
      </c>
      <c r="D10" s="8">
        <v>6</v>
      </c>
      <c r="E10" s="8">
        <v>3</v>
      </c>
      <c r="F10" s="8">
        <v>1</v>
      </c>
      <c r="G10" s="8">
        <v>2</v>
      </c>
      <c r="H10" s="8">
        <v>82</v>
      </c>
      <c r="I10" s="8">
        <v>20.399999999999999</v>
      </c>
      <c r="J10" s="8">
        <v>61.6</v>
      </c>
      <c r="K10" s="8">
        <v>7</v>
      </c>
      <c r="L10" s="8">
        <v>3</v>
      </c>
      <c r="M10" s="8">
        <v>4</v>
      </c>
      <c r="N10" s="8" t="s">
        <v>88</v>
      </c>
      <c r="O10" s="8">
        <v>2020</v>
      </c>
      <c r="P10" s="8" t="s">
        <v>134</v>
      </c>
      <c r="Q10" s="10"/>
    </row>
    <row r="11" spans="1:17" s="11" customFormat="1" ht="22.5" customHeight="1">
      <c r="A11" s="8">
        <v>2</v>
      </c>
      <c r="B11" s="8" t="s">
        <v>59</v>
      </c>
      <c r="C11" s="8" t="s">
        <v>58</v>
      </c>
      <c r="D11" s="8">
        <v>13</v>
      </c>
      <c r="E11" s="8">
        <v>3</v>
      </c>
      <c r="F11" s="8">
        <v>0</v>
      </c>
      <c r="G11" s="8">
        <v>3</v>
      </c>
      <c r="H11" s="8">
        <f>I11+J11</f>
        <v>116.54</v>
      </c>
      <c r="I11" s="8">
        <v>0</v>
      </c>
      <c r="J11" s="8">
        <v>116.54</v>
      </c>
      <c r="K11" s="8">
        <f>L11+M11</f>
        <v>5</v>
      </c>
      <c r="L11" s="8">
        <v>0</v>
      </c>
      <c r="M11" s="8">
        <v>5</v>
      </c>
      <c r="N11" s="8" t="s">
        <v>41</v>
      </c>
      <c r="O11" s="8">
        <v>2020</v>
      </c>
      <c r="P11" s="8" t="s">
        <v>134</v>
      </c>
      <c r="Q11" s="10"/>
    </row>
    <row r="12" spans="1:17" s="11" customFormat="1" ht="20.25" customHeight="1">
      <c r="A12" s="8">
        <v>3</v>
      </c>
      <c r="B12" s="8" t="s">
        <v>59</v>
      </c>
      <c r="C12" s="8" t="s">
        <v>58</v>
      </c>
      <c r="D12" s="8">
        <v>7</v>
      </c>
      <c r="E12" s="8">
        <v>2</v>
      </c>
      <c r="F12" s="8">
        <v>2</v>
      </c>
      <c r="G12" s="8">
        <v>0</v>
      </c>
      <c r="H12" s="8">
        <f t="shared" ref="H12:H24" si="0">I12+J12</f>
        <v>42.2</v>
      </c>
      <c r="I12" s="8">
        <v>42.2</v>
      </c>
      <c r="J12" s="8">
        <v>0</v>
      </c>
      <c r="K12" s="8">
        <f t="shared" ref="K12:K23" si="1">L12+M12</f>
        <v>2</v>
      </c>
      <c r="L12" s="8">
        <v>2</v>
      </c>
      <c r="M12" s="8">
        <v>0</v>
      </c>
      <c r="N12" s="8" t="s">
        <v>42</v>
      </c>
      <c r="O12" s="8">
        <v>2020</v>
      </c>
      <c r="P12" s="8" t="s">
        <v>134</v>
      </c>
      <c r="Q12" s="10"/>
    </row>
    <row r="13" spans="1:17" s="11" customFormat="1" ht="37.5">
      <c r="A13" s="8">
        <v>4</v>
      </c>
      <c r="B13" s="8" t="s">
        <v>59</v>
      </c>
      <c r="C13" s="8" t="s">
        <v>56</v>
      </c>
      <c r="D13" s="8">
        <v>1</v>
      </c>
      <c r="E13" s="8">
        <v>13</v>
      </c>
      <c r="F13" s="8">
        <v>5</v>
      </c>
      <c r="G13" s="8">
        <v>8</v>
      </c>
      <c r="H13" s="8">
        <f t="shared" si="0"/>
        <v>179.75</v>
      </c>
      <c r="I13" s="8">
        <v>72.2</v>
      </c>
      <c r="J13" s="8">
        <v>107.55</v>
      </c>
      <c r="K13" s="8">
        <f t="shared" si="1"/>
        <v>24</v>
      </c>
      <c r="L13" s="8">
        <v>10</v>
      </c>
      <c r="M13" s="8">
        <v>14</v>
      </c>
      <c r="N13" s="8" t="s">
        <v>43</v>
      </c>
      <c r="O13" s="8">
        <v>2020</v>
      </c>
      <c r="P13" s="8" t="s">
        <v>134</v>
      </c>
      <c r="Q13" s="10"/>
    </row>
    <row r="14" spans="1:17" s="11" customFormat="1" ht="37.5">
      <c r="A14" s="8">
        <v>5</v>
      </c>
      <c r="B14" s="8" t="s">
        <v>59</v>
      </c>
      <c r="C14" s="8" t="s">
        <v>58</v>
      </c>
      <c r="D14" s="8">
        <v>4</v>
      </c>
      <c r="E14" s="8">
        <v>2</v>
      </c>
      <c r="F14" s="8">
        <v>1</v>
      </c>
      <c r="G14" s="8">
        <v>1</v>
      </c>
      <c r="H14" s="8">
        <f t="shared" si="0"/>
        <v>64.2</v>
      </c>
      <c r="I14" s="8">
        <v>29.1</v>
      </c>
      <c r="J14" s="8">
        <v>35.1</v>
      </c>
      <c r="K14" s="8">
        <f t="shared" si="1"/>
        <v>6</v>
      </c>
      <c r="L14" s="8">
        <v>3</v>
      </c>
      <c r="M14" s="8">
        <v>3</v>
      </c>
      <c r="N14" s="8" t="s">
        <v>43</v>
      </c>
      <c r="O14" s="8">
        <v>2020</v>
      </c>
      <c r="P14" s="8" t="s">
        <v>134</v>
      </c>
      <c r="Q14" s="10"/>
    </row>
    <row r="15" spans="1:17" s="11" customFormat="1" ht="37.5">
      <c r="A15" s="8">
        <v>6</v>
      </c>
      <c r="B15" s="8" t="s">
        <v>59</v>
      </c>
      <c r="C15" s="8" t="s">
        <v>58</v>
      </c>
      <c r="D15" s="8">
        <v>19</v>
      </c>
      <c r="E15" s="8">
        <v>1</v>
      </c>
      <c r="F15" s="8">
        <v>1</v>
      </c>
      <c r="G15" s="8">
        <v>0</v>
      </c>
      <c r="H15" s="8">
        <f t="shared" si="0"/>
        <v>62</v>
      </c>
      <c r="I15" s="8">
        <v>62</v>
      </c>
      <c r="J15" s="8">
        <v>0</v>
      </c>
      <c r="K15" s="8">
        <f t="shared" si="1"/>
        <v>5</v>
      </c>
      <c r="L15" s="8">
        <v>5</v>
      </c>
      <c r="M15" s="8">
        <v>0</v>
      </c>
      <c r="N15" s="8" t="s">
        <v>43</v>
      </c>
      <c r="O15" s="8">
        <v>2020</v>
      </c>
      <c r="P15" s="8" t="s">
        <v>134</v>
      </c>
      <c r="Q15" s="10"/>
    </row>
    <row r="16" spans="1:17" s="11" customFormat="1" ht="37.5">
      <c r="A16" s="8">
        <v>7</v>
      </c>
      <c r="B16" s="8" t="s">
        <v>59</v>
      </c>
      <c r="C16" s="8" t="s">
        <v>57</v>
      </c>
      <c r="D16" s="8">
        <v>7</v>
      </c>
      <c r="E16" s="8">
        <v>1</v>
      </c>
      <c r="F16" s="8">
        <v>1</v>
      </c>
      <c r="G16" s="8">
        <v>0</v>
      </c>
      <c r="H16" s="8">
        <f t="shared" si="0"/>
        <v>20.5</v>
      </c>
      <c r="I16" s="8">
        <v>20.5</v>
      </c>
      <c r="J16" s="8">
        <v>0</v>
      </c>
      <c r="K16" s="8">
        <f t="shared" si="1"/>
        <v>3</v>
      </c>
      <c r="L16" s="8">
        <v>3</v>
      </c>
      <c r="M16" s="8">
        <v>0</v>
      </c>
      <c r="N16" s="8" t="s">
        <v>44</v>
      </c>
      <c r="O16" s="8">
        <v>2020</v>
      </c>
      <c r="P16" s="8" t="s">
        <v>134</v>
      </c>
      <c r="Q16" s="10"/>
    </row>
    <row r="17" spans="1:17" s="11" customFormat="1" ht="37.5">
      <c r="A17" s="8">
        <v>8</v>
      </c>
      <c r="B17" s="8" t="s">
        <v>59</v>
      </c>
      <c r="C17" s="8" t="s">
        <v>56</v>
      </c>
      <c r="D17" s="8">
        <v>7</v>
      </c>
      <c r="E17" s="8">
        <v>8</v>
      </c>
      <c r="F17" s="8">
        <v>0</v>
      </c>
      <c r="G17" s="8">
        <v>8</v>
      </c>
      <c r="H17" s="8">
        <f t="shared" si="0"/>
        <v>304.63</v>
      </c>
      <c r="I17" s="8">
        <v>0</v>
      </c>
      <c r="J17" s="8">
        <v>304.63</v>
      </c>
      <c r="K17" s="8">
        <f t="shared" si="1"/>
        <v>19</v>
      </c>
      <c r="L17" s="8">
        <v>3</v>
      </c>
      <c r="M17" s="8">
        <v>16</v>
      </c>
      <c r="N17" s="8" t="s">
        <v>43</v>
      </c>
      <c r="O17" s="8">
        <v>2020</v>
      </c>
      <c r="P17" s="8" t="s">
        <v>134</v>
      </c>
      <c r="Q17" s="10"/>
    </row>
    <row r="18" spans="1:17" s="11" customFormat="1">
      <c r="A18" s="8">
        <v>9</v>
      </c>
      <c r="B18" s="8" t="s">
        <v>59</v>
      </c>
      <c r="C18" s="8" t="s">
        <v>55</v>
      </c>
      <c r="D18" s="8" t="s">
        <v>15</v>
      </c>
      <c r="E18" s="8">
        <v>7</v>
      </c>
      <c r="F18" s="8">
        <v>6</v>
      </c>
      <c r="G18" s="8">
        <v>1</v>
      </c>
      <c r="H18" s="8">
        <f t="shared" si="0"/>
        <v>100.9</v>
      </c>
      <c r="I18" s="8">
        <v>88.9</v>
      </c>
      <c r="J18" s="8">
        <v>12</v>
      </c>
      <c r="K18" s="8">
        <f t="shared" si="1"/>
        <v>12</v>
      </c>
      <c r="L18" s="8">
        <v>11</v>
      </c>
      <c r="M18" s="8">
        <v>1</v>
      </c>
      <c r="N18" s="8" t="s">
        <v>43</v>
      </c>
      <c r="O18" s="8">
        <v>2021</v>
      </c>
      <c r="P18" s="8"/>
      <c r="Q18" s="10"/>
    </row>
    <row r="19" spans="1:17" s="11" customFormat="1" ht="37.5">
      <c r="A19" s="8">
        <v>10</v>
      </c>
      <c r="B19" s="8" t="s">
        <v>59</v>
      </c>
      <c r="C19" s="8" t="s">
        <v>54</v>
      </c>
      <c r="D19" s="8">
        <v>29</v>
      </c>
      <c r="E19" s="8">
        <v>6</v>
      </c>
      <c r="F19" s="8">
        <v>2</v>
      </c>
      <c r="G19" s="8">
        <v>4</v>
      </c>
      <c r="H19" s="8">
        <f t="shared" si="0"/>
        <v>222.83</v>
      </c>
      <c r="I19" s="8">
        <v>87.53</v>
      </c>
      <c r="J19" s="8">
        <v>135.30000000000001</v>
      </c>
      <c r="K19" s="8">
        <f t="shared" si="1"/>
        <v>19</v>
      </c>
      <c r="L19" s="8">
        <v>5</v>
      </c>
      <c r="M19" s="8">
        <v>14</v>
      </c>
      <c r="N19" s="8" t="s">
        <v>45</v>
      </c>
      <c r="O19" s="8">
        <v>2021</v>
      </c>
      <c r="P19" s="8" t="s">
        <v>134</v>
      </c>
      <c r="Q19" s="10"/>
    </row>
    <row r="20" spans="1:17" s="11" customFormat="1" ht="37.5">
      <c r="A20" s="8">
        <v>11</v>
      </c>
      <c r="B20" s="8" t="s">
        <v>59</v>
      </c>
      <c r="C20" s="8" t="s">
        <v>53</v>
      </c>
      <c r="D20" s="8">
        <v>10</v>
      </c>
      <c r="E20" s="8">
        <v>3</v>
      </c>
      <c r="F20" s="8">
        <v>2</v>
      </c>
      <c r="G20" s="8">
        <v>1</v>
      </c>
      <c r="H20" s="8">
        <f t="shared" si="0"/>
        <v>80.099999999999994</v>
      </c>
      <c r="I20" s="8">
        <v>40.9</v>
      </c>
      <c r="J20" s="8">
        <v>39.200000000000003</v>
      </c>
      <c r="K20" s="8">
        <f t="shared" si="1"/>
        <v>4</v>
      </c>
      <c r="L20" s="8">
        <v>2</v>
      </c>
      <c r="M20" s="8">
        <v>2</v>
      </c>
      <c r="N20" s="8" t="s">
        <v>46</v>
      </c>
      <c r="O20" s="8">
        <v>2021</v>
      </c>
      <c r="P20" s="8" t="s">
        <v>134</v>
      </c>
      <c r="Q20" s="10"/>
    </row>
    <row r="21" spans="1:17" s="11" customFormat="1" ht="37.5">
      <c r="A21" s="8">
        <v>12</v>
      </c>
      <c r="B21" s="8" t="s">
        <v>59</v>
      </c>
      <c r="C21" s="8" t="s">
        <v>53</v>
      </c>
      <c r="D21" s="8">
        <v>5</v>
      </c>
      <c r="E21" s="8">
        <v>1</v>
      </c>
      <c r="F21" s="8">
        <v>0</v>
      </c>
      <c r="G21" s="8">
        <v>1</v>
      </c>
      <c r="H21" s="8">
        <f t="shared" si="0"/>
        <v>31.3</v>
      </c>
      <c r="I21" s="8">
        <v>0</v>
      </c>
      <c r="J21" s="8">
        <v>31.3</v>
      </c>
      <c r="K21" s="8">
        <f t="shared" si="1"/>
        <v>2</v>
      </c>
      <c r="L21" s="8">
        <v>0</v>
      </c>
      <c r="M21" s="8">
        <v>2</v>
      </c>
      <c r="N21" s="8" t="s">
        <v>46</v>
      </c>
      <c r="O21" s="8">
        <v>2021</v>
      </c>
      <c r="P21" s="8" t="s">
        <v>134</v>
      </c>
      <c r="Q21" s="10"/>
    </row>
    <row r="22" spans="1:17" s="11" customFormat="1" ht="37.5">
      <c r="A22" s="8">
        <v>13</v>
      </c>
      <c r="B22" s="8" t="s">
        <v>59</v>
      </c>
      <c r="C22" s="8" t="s">
        <v>52</v>
      </c>
      <c r="D22" s="8">
        <v>19</v>
      </c>
      <c r="E22" s="8">
        <v>7</v>
      </c>
      <c r="F22" s="8">
        <v>2</v>
      </c>
      <c r="G22" s="8">
        <v>5</v>
      </c>
      <c r="H22" s="8">
        <f t="shared" si="0"/>
        <v>299.35000000000002</v>
      </c>
      <c r="I22" s="8">
        <v>83.25</v>
      </c>
      <c r="J22" s="8">
        <v>216.1</v>
      </c>
      <c r="K22" s="8">
        <f t="shared" si="1"/>
        <v>16</v>
      </c>
      <c r="L22" s="8">
        <v>7</v>
      </c>
      <c r="M22" s="8">
        <v>9</v>
      </c>
      <c r="N22" s="8" t="s">
        <v>46</v>
      </c>
      <c r="O22" s="8">
        <v>2021</v>
      </c>
      <c r="P22" s="8" t="s">
        <v>134</v>
      </c>
      <c r="Q22" s="10"/>
    </row>
    <row r="23" spans="1:17" s="11" customFormat="1" ht="37.5">
      <c r="A23" s="8">
        <v>14</v>
      </c>
      <c r="B23" s="8" t="s">
        <v>59</v>
      </c>
      <c r="C23" s="8" t="s">
        <v>51</v>
      </c>
      <c r="D23" s="8">
        <v>25</v>
      </c>
      <c r="E23" s="8">
        <v>1</v>
      </c>
      <c r="F23" s="8">
        <v>0</v>
      </c>
      <c r="G23" s="8">
        <v>1</v>
      </c>
      <c r="H23" s="8">
        <f t="shared" si="0"/>
        <v>46.5</v>
      </c>
      <c r="I23" s="8">
        <v>0</v>
      </c>
      <c r="J23" s="8">
        <v>46.5</v>
      </c>
      <c r="K23" s="8">
        <f t="shared" si="1"/>
        <v>2</v>
      </c>
      <c r="L23" s="8">
        <v>0</v>
      </c>
      <c r="M23" s="8">
        <v>2</v>
      </c>
      <c r="N23" s="8" t="s">
        <v>46</v>
      </c>
      <c r="O23" s="8">
        <v>2021</v>
      </c>
      <c r="P23" s="8" t="s">
        <v>134</v>
      </c>
      <c r="Q23" s="10"/>
    </row>
    <row r="24" spans="1:17" s="11" customFormat="1" ht="37.5">
      <c r="A24" s="8">
        <v>15</v>
      </c>
      <c r="B24" s="8" t="s">
        <v>59</v>
      </c>
      <c r="C24" s="8" t="s">
        <v>50</v>
      </c>
      <c r="D24" s="8">
        <v>6</v>
      </c>
      <c r="E24" s="8">
        <v>9</v>
      </c>
      <c r="F24" s="8">
        <v>3</v>
      </c>
      <c r="G24" s="8">
        <v>6</v>
      </c>
      <c r="H24" s="8">
        <f t="shared" si="0"/>
        <v>260.39999999999998</v>
      </c>
      <c r="I24" s="8">
        <v>65.400000000000006</v>
      </c>
      <c r="J24" s="8">
        <v>195</v>
      </c>
      <c r="K24" s="8">
        <f>L24+M24</f>
        <v>22</v>
      </c>
      <c r="L24" s="8">
        <v>8</v>
      </c>
      <c r="M24" s="8">
        <v>14</v>
      </c>
      <c r="N24" s="8" t="s">
        <v>47</v>
      </c>
      <c r="O24" s="8">
        <v>2021</v>
      </c>
      <c r="P24" s="8" t="s">
        <v>134</v>
      </c>
      <c r="Q24" s="10"/>
    </row>
    <row r="25" spans="1:17" s="11" customFormat="1" ht="21" customHeight="1">
      <c r="A25" s="8">
        <v>16</v>
      </c>
      <c r="B25" s="8" t="s">
        <v>59</v>
      </c>
      <c r="C25" s="8" t="s">
        <v>49</v>
      </c>
      <c r="D25" s="8">
        <v>14</v>
      </c>
      <c r="E25" s="8">
        <v>2</v>
      </c>
      <c r="F25" s="8">
        <v>2</v>
      </c>
      <c r="G25" s="8">
        <v>0</v>
      </c>
      <c r="H25" s="8">
        <v>89.7</v>
      </c>
      <c r="I25" s="8">
        <v>89.7</v>
      </c>
      <c r="J25" s="8">
        <v>0</v>
      </c>
      <c r="K25" s="8">
        <v>9</v>
      </c>
      <c r="L25" s="8">
        <v>9</v>
      </c>
      <c r="M25" s="8">
        <v>0</v>
      </c>
      <c r="N25" s="8" t="s">
        <v>48</v>
      </c>
      <c r="O25" s="8">
        <v>2021</v>
      </c>
      <c r="P25" s="8"/>
      <c r="Q25" s="10"/>
    </row>
    <row r="26" spans="1:17" s="11" customFormat="1" ht="34.5" customHeight="1">
      <c r="A26" s="8">
        <v>17</v>
      </c>
      <c r="B26" s="8" t="s">
        <v>59</v>
      </c>
      <c r="C26" s="8" t="s">
        <v>50</v>
      </c>
      <c r="D26" s="8">
        <v>3</v>
      </c>
      <c r="E26" s="8">
        <v>21</v>
      </c>
      <c r="F26" s="8">
        <v>13</v>
      </c>
      <c r="G26" s="8">
        <v>8</v>
      </c>
      <c r="H26" s="8">
        <v>502.52</v>
      </c>
      <c r="I26" s="8">
        <v>326.8</v>
      </c>
      <c r="J26" s="8">
        <v>175.72</v>
      </c>
      <c r="K26" s="8">
        <v>48</v>
      </c>
      <c r="L26" s="8">
        <v>40</v>
      </c>
      <c r="M26" s="8">
        <v>8</v>
      </c>
      <c r="N26" s="12" t="s">
        <v>40</v>
      </c>
      <c r="O26" s="8">
        <v>2021</v>
      </c>
      <c r="P26" s="8" t="s">
        <v>134</v>
      </c>
      <c r="Q26" s="10"/>
    </row>
    <row r="27" spans="1:17" s="11" customFormat="1" ht="17.25" customHeight="1">
      <c r="A27" s="8">
        <v>18</v>
      </c>
      <c r="B27" s="8" t="s">
        <v>65</v>
      </c>
      <c r="C27" s="8" t="s">
        <v>66</v>
      </c>
      <c r="D27" s="8">
        <v>5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2" t="s">
        <v>67</v>
      </c>
      <c r="O27" s="8">
        <v>2020</v>
      </c>
      <c r="P27" s="8" t="s">
        <v>135</v>
      </c>
      <c r="Q27" s="10"/>
    </row>
    <row r="28" spans="1:17" s="11" customFormat="1" ht="17.25" customHeight="1">
      <c r="A28" s="8">
        <v>19</v>
      </c>
      <c r="B28" s="8" t="s">
        <v>59</v>
      </c>
      <c r="C28" s="8" t="s">
        <v>70</v>
      </c>
      <c r="D28" s="30">
        <v>25</v>
      </c>
      <c r="E28" s="30">
        <v>3</v>
      </c>
      <c r="F28" s="30">
        <v>2</v>
      </c>
      <c r="G28" s="30">
        <v>1</v>
      </c>
      <c r="H28" s="30">
        <f>I28+J28</f>
        <v>91</v>
      </c>
      <c r="I28" s="30">
        <v>66</v>
      </c>
      <c r="J28" s="30">
        <v>25</v>
      </c>
      <c r="K28" s="31">
        <f>L28+M28</f>
        <v>4</v>
      </c>
      <c r="L28" s="30">
        <v>2</v>
      </c>
      <c r="M28" s="30">
        <v>2</v>
      </c>
      <c r="N28" s="8" t="s">
        <v>71</v>
      </c>
      <c r="O28" s="8">
        <v>2020</v>
      </c>
      <c r="P28" s="9"/>
      <c r="Q28" s="10"/>
    </row>
    <row r="29" spans="1:17" s="11" customFormat="1" ht="17.25" customHeight="1">
      <c r="A29" s="8">
        <v>20</v>
      </c>
      <c r="B29" s="8" t="s">
        <v>59</v>
      </c>
      <c r="C29" s="8" t="s">
        <v>57</v>
      </c>
      <c r="D29" s="30">
        <v>2</v>
      </c>
      <c r="E29" s="30">
        <v>1</v>
      </c>
      <c r="F29" s="30">
        <v>1</v>
      </c>
      <c r="G29" s="30">
        <v>0</v>
      </c>
      <c r="H29" s="30">
        <v>42</v>
      </c>
      <c r="I29" s="30">
        <v>42</v>
      </c>
      <c r="J29" s="30">
        <v>0</v>
      </c>
      <c r="K29" s="31">
        <v>3</v>
      </c>
      <c r="L29" s="30">
        <v>3</v>
      </c>
      <c r="M29" s="30">
        <v>0</v>
      </c>
      <c r="N29" s="8" t="s">
        <v>43</v>
      </c>
      <c r="O29" s="8">
        <v>2021</v>
      </c>
      <c r="P29" s="9"/>
      <c r="Q29" s="10"/>
    </row>
    <row r="30" spans="1:17" s="11" customFormat="1" ht="17.25" customHeight="1">
      <c r="A30" s="8">
        <v>21</v>
      </c>
      <c r="B30" s="8" t="s">
        <v>59</v>
      </c>
      <c r="C30" s="8" t="s">
        <v>86</v>
      </c>
      <c r="D30" s="30">
        <v>2</v>
      </c>
      <c r="E30" s="30">
        <v>6</v>
      </c>
      <c r="F30" s="30">
        <v>1</v>
      </c>
      <c r="G30" s="30">
        <v>5</v>
      </c>
      <c r="H30" s="30">
        <v>262.5</v>
      </c>
      <c r="I30" s="30">
        <v>37</v>
      </c>
      <c r="J30" s="30">
        <v>225.5</v>
      </c>
      <c r="K30" s="31">
        <v>16</v>
      </c>
      <c r="L30" s="30">
        <v>2</v>
      </c>
      <c r="M30" s="30">
        <v>14</v>
      </c>
      <c r="N30" s="8" t="s">
        <v>87</v>
      </c>
      <c r="O30" s="8">
        <v>2021</v>
      </c>
      <c r="P30" s="9"/>
      <c r="Q30" s="10"/>
    </row>
    <row r="31" spans="1:17" s="11" customFormat="1" ht="17.25" customHeight="1">
      <c r="A31" s="8">
        <v>22</v>
      </c>
      <c r="B31" s="8" t="s">
        <v>117</v>
      </c>
      <c r="C31" s="8" t="s">
        <v>89</v>
      </c>
      <c r="D31" s="30">
        <v>21</v>
      </c>
      <c r="E31" s="30">
        <v>3</v>
      </c>
      <c r="F31" s="30">
        <v>0</v>
      </c>
      <c r="G31" s="30">
        <v>3</v>
      </c>
      <c r="H31" s="30">
        <v>136.6</v>
      </c>
      <c r="I31" s="30">
        <v>0</v>
      </c>
      <c r="J31" s="30">
        <v>136.6</v>
      </c>
      <c r="K31" s="31">
        <v>7</v>
      </c>
      <c r="L31" s="30">
        <v>0</v>
      </c>
      <c r="M31" s="30">
        <v>7</v>
      </c>
      <c r="N31" s="8" t="s">
        <v>90</v>
      </c>
      <c r="O31" s="8">
        <v>2021</v>
      </c>
      <c r="P31" s="9"/>
      <c r="Q31" s="10"/>
    </row>
    <row r="32" spans="1:17" s="11" customFormat="1" ht="15.75" customHeight="1">
      <c r="A32" s="8">
        <v>23</v>
      </c>
      <c r="B32" s="36" t="s">
        <v>59</v>
      </c>
      <c r="C32" s="8" t="s">
        <v>120</v>
      </c>
      <c r="D32" s="30">
        <v>20</v>
      </c>
      <c r="E32" s="30">
        <f>F32+G32</f>
        <v>72</v>
      </c>
      <c r="F32" s="30">
        <v>11</v>
      </c>
      <c r="G32" s="30">
        <v>61</v>
      </c>
      <c r="H32" s="30">
        <f>I32+J32</f>
        <v>2982.6000000000004</v>
      </c>
      <c r="I32" s="30">
        <v>464.8</v>
      </c>
      <c r="J32" s="38">
        <v>2517.8000000000002</v>
      </c>
      <c r="K32" s="31">
        <f>L32+M32</f>
        <v>167</v>
      </c>
      <c r="L32" s="30">
        <v>26</v>
      </c>
      <c r="M32" s="30">
        <v>141</v>
      </c>
      <c r="N32" s="8" t="s">
        <v>119</v>
      </c>
      <c r="O32" s="8">
        <v>2020</v>
      </c>
      <c r="P32" s="9" t="s">
        <v>126</v>
      </c>
      <c r="Q32" s="10"/>
    </row>
    <row r="33" spans="1:17" s="11" customFormat="1" ht="17.25" customHeight="1">
      <c r="A33" s="8">
        <v>24</v>
      </c>
      <c r="B33" s="36" t="s">
        <v>59</v>
      </c>
      <c r="C33" s="8" t="s">
        <v>56</v>
      </c>
      <c r="D33" s="37" t="s">
        <v>121</v>
      </c>
      <c r="E33" s="30">
        <f>F33+G33</f>
        <v>44</v>
      </c>
      <c r="F33" s="30">
        <v>4</v>
      </c>
      <c r="G33" s="30">
        <v>40</v>
      </c>
      <c r="H33" s="30">
        <f>I33+J33</f>
        <v>2247.6</v>
      </c>
      <c r="I33" s="30">
        <v>196.6</v>
      </c>
      <c r="J33" s="38">
        <v>2051</v>
      </c>
      <c r="K33" s="31">
        <f>L33+M33</f>
        <v>102</v>
      </c>
      <c r="L33" s="30">
        <v>10</v>
      </c>
      <c r="M33" s="30">
        <v>92</v>
      </c>
      <c r="N33" s="8" t="s">
        <v>119</v>
      </c>
      <c r="O33" s="8">
        <v>2020</v>
      </c>
      <c r="P33" s="9" t="s">
        <v>126</v>
      </c>
      <c r="Q33" s="10"/>
    </row>
    <row r="34" spans="1:17" s="11" customFormat="1" ht="17.25" customHeight="1">
      <c r="A34" s="8">
        <v>25</v>
      </c>
      <c r="B34" s="36" t="s">
        <v>59</v>
      </c>
      <c r="C34" s="8" t="s">
        <v>56</v>
      </c>
      <c r="D34" s="37" t="s">
        <v>122</v>
      </c>
      <c r="E34" s="30">
        <f>F34+G34</f>
        <v>44</v>
      </c>
      <c r="F34" s="30">
        <v>14</v>
      </c>
      <c r="G34" s="30">
        <v>30</v>
      </c>
      <c r="H34" s="30">
        <f>I34+J34</f>
        <v>2240.4</v>
      </c>
      <c r="I34" s="30">
        <v>1366.4</v>
      </c>
      <c r="J34" s="38">
        <v>874</v>
      </c>
      <c r="K34" s="31">
        <f>L34+M34</f>
        <v>102</v>
      </c>
      <c r="L34" s="30">
        <v>33</v>
      </c>
      <c r="M34" s="30">
        <v>69</v>
      </c>
      <c r="N34" s="8" t="s">
        <v>119</v>
      </c>
      <c r="O34" s="8">
        <v>2020</v>
      </c>
      <c r="P34" s="9" t="s">
        <v>126</v>
      </c>
      <c r="Q34" s="10"/>
    </row>
    <row r="35" spans="1:17" s="11" customFormat="1" ht="17.25" customHeight="1">
      <c r="A35" s="8">
        <v>26</v>
      </c>
      <c r="B35" s="36" t="s">
        <v>59</v>
      </c>
      <c r="C35" s="8" t="s">
        <v>123</v>
      </c>
      <c r="D35" s="37" t="s">
        <v>124</v>
      </c>
      <c r="E35" s="30">
        <f>F35+G35</f>
        <v>45</v>
      </c>
      <c r="F35" s="30">
        <v>14</v>
      </c>
      <c r="G35" s="30">
        <v>31</v>
      </c>
      <c r="H35" s="30">
        <f>I35+J35</f>
        <v>2623.5</v>
      </c>
      <c r="I35" s="30">
        <v>639.9</v>
      </c>
      <c r="J35" s="38">
        <v>1983.6</v>
      </c>
      <c r="K35" s="31">
        <f>L35+M35</f>
        <v>105</v>
      </c>
      <c r="L35" s="30">
        <v>33</v>
      </c>
      <c r="M35" s="30">
        <v>72</v>
      </c>
      <c r="N35" s="8" t="s">
        <v>119</v>
      </c>
      <c r="O35" s="8">
        <v>2020</v>
      </c>
      <c r="P35" s="9" t="s">
        <v>126</v>
      </c>
      <c r="Q35" s="10"/>
    </row>
    <row r="36" spans="1:17" s="11" customFormat="1" ht="17.25" customHeight="1">
      <c r="A36" s="8">
        <v>27</v>
      </c>
      <c r="B36" s="36" t="s">
        <v>59</v>
      </c>
      <c r="C36" s="8" t="s">
        <v>114</v>
      </c>
      <c r="D36" s="37" t="s">
        <v>125</v>
      </c>
      <c r="E36" s="30">
        <v>26</v>
      </c>
      <c r="F36" s="30">
        <v>11</v>
      </c>
      <c r="G36" s="30">
        <v>15</v>
      </c>
      <c r="H36" s="30">
        <v>580.5</v>
      </c>
      <c r="I36" s="30">
        <v>204.8</v>
      </c>
      <c r="J36" s="30">
        <v>378.7</v>
      </c>
      <c r="K36" s="31">
        <v>54</v>
      </c>
      <c r="L36" s="30">
        <v>20</v>
      </c>
      <c r="M36" s="30">
        <v>34</v>
      </c>
      <c r="N36" s="8" t="s">
        <v>115</v>
      </c>
      <c r="O36" s="8">
        <v>2022</v>
      </c>
      <c r="P36" s="9"/>
      <c r="Q36" s="10"/>
    </row>
    <row r="37" spans="1:17" s="11" customFormat="1" ht="17.25" customHeight="1">
      <c r="A37" s="8">
        <v>28</v>
      </c>
      <c r="B37" s="36" t="s">
        <v>59</v>
      </c>
      <c r="C37" s="8" t="s">
        <v>116</v>
      </c>
      <c r="D37" s="30">
        <v>30</v>
      </c>
      <c r="E37" s="30">
        <v>16</v>
      </c>
      <c r="F37" s="30">
        <v>5</v>
      </c>
      <c r="G37" s="30">
        <v>11</v>
      </c>
      <c r="H37" s="30">
        <v>729.5</v>
      </c>
      <c r="I37" s="30">
        <v>271.7</v>
      </c>
      <c r="J37" s="30">
        <v>487.8</v>
      </c>
      <c r="K37" s="31">
        <v>36</v>
      </c>
      <c r="L37" s="30">
        <v>11</v>
      </c>
      <c r="M37" s="30">
        <v>25</v>
      </c>
      <c r="N37" s="8" t="s">
        <v>115</v>
      </c>
      <c r="O37" s="8">
        <v>2023</v>
      </c>
      <c r="P37" s="9"/>
      <c r="Q37" s="10"/>
    </row>
    <row r="38" spans="1:17" s="11" customFormat="1" ht="17.25" customHeight="1">
      <c r="A38" s="8">
        <v>29</v>
      </c>
      <c r="B38" s="36" t="s">
        <v>117</v>
      </c>
      <c r="C38" s="8" t="s">
        <v>118</v>
      </c>
      <c r="D38" s="30">
        <v>9</v>
      </c>
      <c r="E38" s="30">
        <v>12</v>
      </c>
      <c r="F38" s="30">
        <v>5</v>
      </c>
      <c r="G38" s="30">
        <v>7</v>
      </c>
      <c r="H38" s="30">
        <v>483.29</v>
      </c>
      <c r="I38" s="30">
        <v>197.6</v>
      </c>
      <c r="J38" s="30">
        <v>285.69</v>
      </c>
      <c r="K38" s="31">
        <v>16</v>
      </c>
      <c r="L38" s="30">
        <v>6</v>
      </c>
      <c r="M38" s="30">
        <v>10</v>
      </c>
      <c r="N38" s="8" t="s">
        <v>115</v>
      </c>
      <c r="O38" s="8">
        <v>2023</v>
      </c>
      <c r="P38" s="9"/>
      <c r="Q38" s="10"/>
    </row>
    <row r="39" spans="1:17" s="19" customFormat="1">
      <c r="A39" s="16">
        <v>29</v>
      </c>
      <c r="B39" s="60" t="s">
        <v>20</v>
      </c>
      <c r="C39" s="40"/>
      <c r="D39" s="41"/>
      <c r="E39" s="16">
        <f>SUM(E10:E38)</f>
        <v>363</v>
      </c>
      <c r="F39" s="16">
        <f t="shared" ref="F39:K39" si="2">SUM(F10:F38)</f>
        <v>109</v>
      </c>
      <c r="G39" s="16">
        <f>SUM(G10:G38)</f>
        <v>253</v>
      </c>
      <c r="H39" s="16">
        <f>SUM(H10:H38)</f>
        <v>14924.910000000002</v>
      </c>
      <c r="I39" s="16">
        <f t="shared" si="2"/>
        <v>4515.6800000000012</v>
      </c>
      <c r="J39" s="16">
        <f t="shared" si="2"/>
        <v>10442.230000000001</v>
      </c>
      <c r="K39" s="16">
        <f t="shared" si="2"/>
        <v>817</v>
      </c>
      <c r="L39" s="16">
        <f>SUM(L10:L38)</f>
        <v>257</v>
      </c>
      <c r="M39" s="16">
        <f>SUM(M10:M38)</f>
        <v>560</v>
      </c>
      <c r="N39" s="16" t="s">
        <v>21</v>
      </c>
      <c r="O39" s="16" t="s">
        <v>21</v>
      </c>
      <c r="P39" s="17"/>
      <c r="Q39" s="18"/>
    </row>
    <row r="40" spans="1:17" s="11" customFormat="1" ht="15.75" customHeight="1">
      <c r="A40" s="54" t="s">
        <v>17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10"/>
    </row>
    <row r="41" spans="1:17" s="11" customFormat="1" ht="37.5">
      <c r="A41" s="8">
        <v>1</v>
      </c>
      <c r="B41" s="8" t="s">
        <v>60</v>
      </c>
      <c r="C41" s="8" t="s">
        <v>79</v>
      </c>
      <c r="D41" s="8">
        <v>14</v>
      </c>
      <c r="E41" s="8">
        <v>3</v>
      </c>
      <c r="F41" s="8">
        <v>0</v>
      </c>
      <c r="G41" s="8">
        <v>3</v>
      </c>
      <c r="H41" s="8">
        <v>102.2</v>
      </c>
      <c r="I41" s="8">
        <v>0</v>
      </c>
      <c r="J41" s="8">
        <v>102.2</v>
      </c>
      <c r="K41" s="8">
        <f>L41+M41</f>
        <v>4</v>
      </c>
      <c r="L41" s="8">
        <v>0</v>
      </c>
      <c r="M41" s="8">
        <v>4</v>
      </c>
      <c r="N41" s="8" t="s">
        <v>22</v>
      </c>
      <c r="O41" s="8">
        <v>2019</v>
      </c>
      <c r="P41" s="8" t="s">
        <v>134</v>
      </c>
      <c r="Q41" s="10"/>
    </row>
    <row r="42" spans="1:17" s="11" customFormat="1" ht="37.5">
      <c r="A42" s="8">
        <v>2</v>
      </c>
      <c r="B42" s="8" t="s">
        <v>60</v>
      </c>
      <c r="C42" s="8" t="s">
        <v>80</v>
      </c>
      <c r="D42" s="8">
        <v>27</v>
      </c>
      <c r="E42" s="8">
        <v>5</v>
      </c>
      <c r="F42" s="8">
        <v>0</v>
      </c>
      <c r="G42" s="8">
        <v>5</v>
      </c>
      <c r="H42" s="8">
        <f>I42+J42</f>
        <v>241.1</v>
      </c>
      <c r="I42" s="8">
        <v>0</v>
      </c>
      <c r="J42" s="8">
        <v>241.1</v>
      </c>
      <c r="K42" s="8">
        <v>9</v>
      </c>
      <c r="L42" s="8">
        <v>0</v>
      </c>
      <c r="M42" s="8">
        <v>9</v>
      </c>
      <c r="N42" s="8" t="s">
        <v>23</v>
      </c>
      <c r="O42" s="8">
        <v>2019</v>
      </c>
      <c r="P42" s="8" t="s">
        <v>134</v>
      </c>
      <c r="Q42" s="10"/>
    </row>
    <row r="43" spans="1:17" s="11" customFormat="1">
      <c r="A43" s="8">
        <v>3</v>
      </c>
      <c r="B43" s="8" t="s">
        <v>60</v>
      </c>
      <c r="C43" s="8" t="s">
        <v>51</v>
      </c>
      <c r="D43" s="8">
        <v>34</v>
      </c>
      <c r="E43" s="8">
        <v>5</v>
      </c>
      <c r="F43" s="8">
        <v>0</v>
      </c>
      <c r="G43" s="8">
        <v>5</v>
      </c>
      <c r="H43" s="8">
        <v>225.9</v>
      </c>
      <c r="I43" s="8">
        <v>0</v>
      </c>
      <c r="J43" s="8">
        <v>225.9</v>
      </c>
      <c r="K43" s="8">
        <f>L43+M43</f>
        <v>12</v>
      </c>
      <c r="L43" s="8">
        <v>0</v>
      </c>
      <c r="M43" s="8">
        <v>12</v>
      </c>
      <c r="N43" s="8" t="s">
        <v>24</v>
      </c>
      <c r="O43" s="8">
        <v>2020</v>
      </c>
      <c r="P43" s="8"/>
      <c r="Q43" s="10"/>
    </row>
    <row r="44" spans="1:17" s="11" customFormat="1" ht="37.5">
      <c r="A44" s="8">
        <v>4</v>
      </c>
      <c r="B44" s="8" t="s">
        <v>60</v>
      </c>
      <c r="C44" s="8" t="s">
        <v>81</v>
      </c>
      <c r="D44" s="8">
        <v>23</v>
      </c>
      <c r="E44" s="8">
        <v>10</v>
      </c>
      <c r="F44" s="8">
        <v>2</v>
      </c>
      <c r="G44" s="8">
        <v>8</v>
      </c>
      <c r="H44" s="8">
        <f>I44+J44</f>
        <v>282.89999999999998</v>
      </c>
      <c r="I44" s="8">
        <v>65.099999999999994</v>
      </c>
      <c r="J44" s="8">
        <v>217.8</v>
      </c>
      <c r="K44" s="8">
        <f>L44+M44</f>
        <v>15</v>
      </c>
      <c r="L44" s="8">
        <v>2</v>
      </c>
      <c r="M44" s="8">
        <v>13</v>
      </c>
      <c r="N44" s="8" t="s">
        <v>25</v>
      </c>
      <c r="O44" s="8">
        <v>2019</v>
      </c>
      <c r="P44" s="8" t="s">
        <v>134</v>
      </c>
      <c r="Q44" s="10"/>
    </row>
    <row r="45" spans="1:17" s="11" customFormat="1" ht="37.5">
      <c r="A45" s="8">
        <v>5</v>
      </c>
      <c r="B45" s="8" t="s">
        <v>60</v>
      </c>
      <c r="C45" s="8" t="s">
        <v>80</v>
      </c>
      <c r="D45" s="8">
        <v>30</v>
      </c>
      <c r="E45" s="8">
        <v>8</v>
      </c>
      <c r="F45" s="8">
        <v>1</v>
      </c>
      <c r="G45" s="8">
        <v>7</v>
      </c>
      <c r="H45" s="8">
        <f>I45+J45</f>
        <v>453.40000000000003</v>
      </c>
      <c r="I45" s="8">
        <v>53.3</v>
      </c>
      <c r="J45" s="8">
        <v>400.1</v>
      </c>
      <c r="K45" s="8">
        <f>L45+M45</f>
        <v>19</v>
      </c>
      <c r="L45" s="8">
        <v>1</v>
      </c>
      <c r="M45" s="8">
        <v>18</v>
      </c>
      <c r="N45" s="8" t="s">
        <v>26</v>
      </c>
      <c r="O45" s="8">
        <v>2019</v>
      </c>
      <c r="P45" s="8" t="s">
        <v>134</v>
      </c>
      <c r="Q45" s="10"/>
    </row>
    <row r="46" spans="1:17" s="11" customFormat="1" ht="37.5">
      <c r="A46" s="8">
        <v>6</v>
      </c>
      <c r="B46" s="8" t="s">
        <v>60</v>
      </c>
      <c r="C46" s="8" t="s">
        <v>80</v>
      </c>
      <c r="D46" s="8">
        <v>26</v>
      </c>
      <c r="E46" s="8">
        <v>3</v>
      </c>
      <c r="F46" s="8">
        <v>0</v>
      </c>
      <c r="G46" s="8">
        <v>3</v>
      </c>
      <c r="H46" s="8">
        <f>I46+J46</f>
        <v>121.2</v>
      </c>
      <c r="I46" s="8">
        <v>0</v>
      </c>
      <c r="J46" s="8">
        <v>121.2</v>
      </c>
      <c r="K46" s="8">
        <f>L46+M46</f>
        <v>2</v>
      </c>
      <c r="L46" s="8">
        <v>0</v>
      </c>
      <c r="M46" s="8">
        <v>2</v>
      </c>
      <c r="N46" s="8" t="s">
        <v>27</v>
      </c>
      <c r="O46" s="8">
        <v>2019</v>
      </c>
      <c r="P46" s="8" t="s">
        <v>134</v>
      </c>
      <c r="Q46" s="10"/>
    </row>
    <row r="47" spans="1:17" s="11" customFormat="1" ht="37.5">
      <c r="A47" s="8">
        <v>7</v>
      </c>
      <c r="B47" s="8" t="s">
        <v>61</v>
      </c>
      <c r="C47" s="8" t="s">
        <v>82</v>
      </c>
      <c r="D47" s="8">
        <v>17</v>
      </c>
      <c r="E47" s="8">
        <v>2</v>
      </c>
      <c r="F47" s="8">
        <v>0</v>
      </c>
      <c r="G47" s="8">
        <v>2</v>
      </c>
      <c r="H47" s="8">
        <f>I47+J47</f>
        <v>75.099999999999994</v>
      </c>
      <c r="I47" s="8">
        <v>0</v>
      </c>
      <c r="J47" s="8">
        <v>75.099999999999994</v>
      </c>
      <c r="K47" s="8">
        <f>L47+M47</f>
        <v>4</v>
      </c>
      <c r="L47" s="8">
        <v>0</v>
      </c>
      <c r="M47" s="8">
        <v>4</v>
      </c>
      <c r="N47" s="8" t="s">
        <v>28</v>
      </c>
      <c r="O47" s="8">
        <v>2019</v>
      </c>
      <c r="P47" s="8" t="s">
        <v>134</v>
      </c>
      <c r="Q47" s="10"/>
    </row>
    <row r="48" spans="1:17" s="11" customFormat="1">
      <c r="A48" s="8">
        <v>8</v>
      </c>
      <c r="B48" s="8" t="s">
        <v>60</v>
      </c>
      <c r="C48" s="8" t="s">
        <v>77</v>
      </c>
      <c r="D48" s="8">
        <v>9</v>
      </c>
      <c r="E48" s="8">
        <v>13</v>
      </c>
      <c r="F48" s="8">
        <v>0</v>
      </c>
      <c r="G48" s="8">
        <v>13</v>
      </c>
      <c r="H48" s="8">
        <v>602</v>
      </c>
      <c r="I48" s="8">
        <v>0</v>
      </c>
      <c r="J48" s="8">
        <v>602</v>
      </c>
      <c r="K48" s="8">
        <v>33</v>
      </c>
      <c r="L48" s="8">
        <v>0</v>
      </c>
      <c r="M48" s="8">
        <v>33</v>
      </c>
      <c r="N48" s="8" t="s">
        <v>78</v>
      </c>
      <c r="O48" s="8">
        <v>2020</v>
      </c>
      <c r="P48" s="9"/>
      <c r="Q48" s="10"/>
    </row>
    <row r="49" spans="1:17" s="10" customFormat="1">
      <c r="A49" s="8">
        <v>9</v>
      </c>
      <c r="B49" s="32" t="s">
        <v>61</v>
      </c>
      <c r="C49" s="8" t="s">
        <v>95</v>
      </c>
      <c r="D49" s="32">
        <v>39</v>
      </c>
      <c r="E49" s="33" t="s">
        <v>103</v>
      </c>
      <c r="F49" s="32">
        <v>1</v>
      </c>
      <c r="G49" s="32">
        <v>0</v>
      </c>
      <c r="H49" s="32">
        <v>28.9</v>
      </c>
      <c r="I49" s="32">
        <v>28.9</v>
      </c>
      <c r="J49" s="32">
        <v>0</v>
      </c>
      <c r="K49" s="32">
        <v>1</v>
      </c>
      <c r="L49" s="32">
        <v>1</v>
      </c>
      <c r="M49" s="32">
        <v>0</v>
      </c>
      <c r="N49" s="8" t="s">
        <v>100</v>
      </c>
      <c r="O49" s="8">
        <v>2020</v>
      </c>
      <c r="P49" s="9"/>
    </row>
    <row r="50" spans="1:17" s="10" customFormat="1">
      <c r="A50" s="8">
        <v>10</v>
      </c>
      <c r="B50" s="32" t="s">
        <v>60</v>
      </c>
      <c r="C50" s="8" t="s">
        <v>94</v>
      </c>
      <c r="D50" s="32">
        <v>16</v>
      </c>
      <c r="E50" s="33" t="s">
        <v>104</v>
      </c>
      <c r="F50" s="32">
        <v>2</v>
      </c>
      <c r="G50" s="32">
        <v>13</v>
      </c>
      <c r="H50" s="32">
        <v>445.1</v>
      </c>
      <c r="I50" s="32">
        <v>65.400000000000006</v>
      </c>
      <c r="J50" s="32">
        <v>379.7</v>
      </c>
      <c r="K50" s="32">
        <v>25</v>
      </c>
      <c r="L50" s="32">
        <v>2</v>
      </c>
      <c r="M50" s="32">
        <v>23</v>
      </c>
      <c r="N50" s="8" t="s">
        <v>98</v>
      </c>
      <c r="O50" s="8">
        <v>2022</v>
      </c>
      <c r="P50" s="9"/>
    </row>
    <row r="51" spans="1:17" s="10" customFormat="1">
      <c r="A51" s="8">
        <v>11</v>
      </c>
      <c r="B51" s="32" t="s">
        <v>61</v>
      </c>
      <c r="C51" s="8" t="s">
        <v>95</v>
      </c>
      <c r="D51" s="32">
        <v>34</v>
      </c>
      <c r="E51" s="33" t="s">
        <v>105</v>
      </c>
      <c r="F51" s="32">
        <v>4</v>
      </c>
      <c r="G51" s="32">
        <v>0</v>
      </c>
      <c r="H51" s="32">
        <v>157.80000000000001</v>
      </c>
      <c r="I51" s="32">
        <v>157.80000000000001</v>
      </c>
      <c r="J51" s="32">
        <v>0</v>
      </c>
      <c r="K51" s="32">
        <v>13</v>
      </c>
      <c r="L51" s="32">
        <v>13</v>
      </c>
      <c r="M51" s="32">
        <v>0</v>
      </c>
      <c r="N51" s="8" t="s">
        <v>99</v>
      </c>
      <c r="O51" s="8">
        <v>2020</v>
      </c>
      <c r="P51" s="9"/>
    </row>
    <row r="52" spans="1:17" s="10" customFormat="1">
      <c r="A52" s="8">
        <v>12</v>
      </c>
      <c r="B52" s="32" t="s">
        <v>60</v>
      </c>
      <c r="C52" s="8" t="s">
        <v>96</v>
      </c>
      <c r="D52" s="32">
        <v>16</v>
      </c>
      <c r="E52" s="33" t="s">
        <v>106</v>
      </c>
      <c r="F52" s="32">
        <v>2</v>
      </c>
      <c r="G52" s="32">
        <v>9</v>
      </c>
      <c r="H52" s="32">
        <v>457.9</v>
      </c>
      <c r="I52" s="32">
        <v>80.400000000000006</v>
      </c>
      <c r="J52" s="32">
        <v>377.5</v>
      </c>
      <c r="K52" s="32">
        <v>14</v>
      </c>
      <c r="L52" s="32">
        <v>2</v>
      </c>
      <c r="M52" s="32">
        <v>12</v>
      </c>
      <c r="N52" s="8" t="s">
        <v>102</v>
      </c>
      <c r="O52" s="8">
        <v>2022</v>
      </c>
      <c r="P52" s="9"/>
    </row>
    <row r="53" spans="1:17" s="10" customFormat="1">
      <c r="A53" s="8">
        <v>13</v>
      </c>
      <c r="B53" s="32" t="s">
        <v>60</v>
      </c>
      <c r="C53" s="8" t="s">
        <v>97</v>
      </c>
      <c r="D53" s="32">
        <v>54</v>
      </c>
      <c r="E53" s="33" t="s">
        <v>107</v>
      </c>
      <c r="F53" s="32">
        <v>1</v>
      </c>
      <c r="G53" s="32">
        <v>15</v>
      </c>
      <c r="H53" s="32">
        <v>772.3</v>
      </c>
      <c r="I53" s="32">
        <v>52.9</v>
      </c>
      <c r="J53" s="32">
        <v>719.4</v>
      </c>
      <c r="K53" s="32">
        <v>29</v>
      </c>
      <c r="L53" s="32">
        <v>4</v>
      </c>
      <c r="M53" s="32">
        <v>25</v>
      </c>
      <c r="N53" s="8" t="s">
        <v>101</v>
      </c>
      <c r="O53" s="8">
        <v>2022</v>
      </c>
      <c r="P53" s="9"/>
    </row>
    <row r="54" spans="1:17" s="10" customFormat="1">
      <c r="A54" s="8">
        <v>14</v>
      </c>
      <c r="B54" s="32" t="s">
        <v>60</v>
      </c>
      <c r="C54" s="8" t="s">
        <v>77</v>
      </c>
      <c r="D54" s="32">
        <v>12</v>
      </c>
      <c r="E54" s="33" t="s">
        <v>107</v>
      </c>
      <c r="F54" s="32">
        <v>0</v>
      </c>
      <c r="G54" s="32">
        <v>5</v>
      </c>
      <c r="H54" s="32">
        <v>215.1</v>
      </c>
      <c r="I54" s="32">
        <v>0</v>
      </c>
      <c r="J54" s="32">
        <v>215.1</v>
      </c>
      <c r="K54" s="32">
        <v>12</v>
      </c>
      <c r="L54" s="32">
        <v>0</v>
      </c>
      <c r="M54" s="32">
        <v>12</v>
      </c>
      <c r="N54" s="8" t="s">
        <v>110</v>
      </c>
      <c r="O54" s="8">
        <v>2023</v>
      </c>
      <c r="P54" s="9"/>
    </row>
    <row r="55" spans="1:17" s="10" customFormat="1">
      <c r="A55" s="8">
        <v>15</v>
      </c>
      <c r="B55" s="32" t="s">
        <v>60</v>
      </c>
      <c r="C55" s="8" t="s">
        <v>108</v>
      </c>
      <c r="D55" s="32">
        <v>13</v>
      </c>
      <c r="E55" s="33" t="s">
        <v>107</v>
      </c>
      <c r="F55" s="32">
        <v>0</v>
      </c>
      <c r="G55" s="32">
        <v>7</v>
      </c>
      <c r="H55" s="32">
        <v>303.3</v>
      </c>
      <c r="I55" s="32">
        <v>0</v>
      </c>
      <c r="J55" s="32">
        <v>303.3</v>
      </c>
      <c r="K55" s="32">
        <v>17</v>
      </c>
      <c r="L55" s="32">
        <v>0</v>
      </c>
      <c r="M55" s="32">
        <v>17</v>
      </c>
      <c r="N55" s="8" t="s">
        <v>111</v>
      </c>
      <c r="O55" s="8">
        <v>2023</v>
      </c>
      <c r="P55" s="9"/>
    </row>
    <row r="56" spans="1:17" s="10" customFormat="1">
      <c r="A56" s="8">
        <v>16</v>
      </c>
      <c r="B56" s="32" t="s">
        <v>60</v>
      </c>
      <c r="C56" s="8" t="s">
        <v>77</v>
      </c>
      <c r="D56" s="32">
        <v>11</v>
      </c>
      <c r="E56" s="33" t="s">
        <v>107</v>
      </c>
      <c r="F56" s="32">
        <v>4</v>
      </c>
      <c r="G56" s="32">
        <v>8</v>
      </c>
      <c r="H56" s="32">
        <v>545.1</v>
      </c>
      <c r="I56" s="32">
        <v>207.8</v>
      </c>
      <c r="J56" s="32">
        <v>337.3</v>
      </c>
      <c r="K56" s="32">
        <v>33</v>
      </c>
      <c r="L56" s="32">
        <v>9</v>
      </c>
      <c r="M56" s="32">
        <v>24</v>
      </c>
      <c r="N56" s="8" t="s">
        <v>112</v>
      </c>
      <c r="O56" s="8">
        <v>2023</v>
      </c>
      <c r="P56" s="9"/>
    </row>
    <row r="57" spans="1:17" s="10" customFormat="1">
      <c r="A57" s="8">
        <v>17</v>
      </c>
      <c r="B57" s="32" t="s">
        <v>60</v>
      </c>
      <c r="C57" s="8" t="s">
        <v>109</v>
      </c>
      <c r="D57" s="32">
        <v>6</v>
      </c>
      <c r="E57" s="33" t="s">
        <v>107</v>
      </c>
      <c r="F57" s="32">
        <v>0</v>
      </c>
      <c r="G57" s="32">
        <v>8</v>
      </c>
      <c r="H57" s="32">
        <v>551.20000000000005</v>
      </c>
      <c r="I57" s="32">
        <v>0</v>
      </c>
      <c r="J57" s="32">
        <v>551.20000000000005</v>
      </c>
      <c r="K57" s="32">
        <v>22</v>
      </c>
      <c r="L57" s="32">
        <v>0</v>
      </c>
      <c r="M57" s="32">
        <v>22</v>
      </c>
      <c r="N57" s="8" t="s">
        <v>113</v>
      </c>
      <c r="O57" s="8">
        <v>2024</v>
      </c>
      <c r="P57" s="9"/>
    </row>
    <row r="58" spans="1:17" s="19" customFormat="1">
      <c r="A58" s="16">
        <v>17</v>
      </c>
      <c r="B58" s="39" t="s">
        <v>20</v>
      </c>
      <c r="C58" s="52"/>
      <c r="D58" s="53"/>
      <c r="E58" s="16">
        <f t="shared" ref="E58:M58" si="3">SUM(E41:E57)</f>
        <v>49</v>
      </c>
      <c r="F58" s="16">
        <f t="shared" si="3"/>
        <v>17</v>
      </c>
      <c r="G58" s="16">
        <f t="shared" si="3"/>
        <v>111</v>
      </c>
      <c r="H58" s="16">
        <f t="shared" si="3"/>
        <v>5580.5000000000009</v>
      </c>
      <c r="I58" s="16">
        <f t="shared" si="3"/>
        <v>711.59999999999991</v>
      </c>
      <c r="J58" s="16">
        <f t="shared" si="3"/>
        <v>4868.8999999999996</v>
      </c>
      <c r="K58" s="16">
        <f t="shared" si="3"/>
        <v>264</v>
      </c>
      <c r="L58" s="16">
        <f t="shared" si="3"/>
        <v>34</v>
      </c>
      <c r="M58" s="16">
        <f t="shared" si="3"/>
        <v>230</v>
      </c>
      <c r="N58" s="16" t="s">
        <v>21</v>
      </c>
      <c r="O58" s="16" t="s">
        <v>21</v>
      </c>
      <c r="P58" s="17"/>
      <c r="Q58" s="18"/>
    </row>
    <row r="59" spans="1:17" s="11" customFormat="1" ht="15.75" customHeight="1">
      <c r="A59" s="54" t="s">
        <v>18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  <c r="Q59" s="10"/>
    </row>
    <row r="60" spans="1:17" s="11" customFormat="1">
      <c r="A60" s="8">
        <v>1</v>
      </c>
      <c r="B60" s="8" t="s">
        <v>62</v>
      </c>
      <c r="C60" s="8" t="s">
        <v>83</v>
      </c>
      <c r="D60" s="8">
        <v>42</v>
      </c>
      <c r="E60" s="8">
        <v>2</v>
      </c>
      <c r="F60" s="8">
        <v>0</v>
      </c>
      <c r="G60" s="8">
        <v>2</v>
      </c>
      <c r="H60" s="8">
        <v>81.599999999999994</v>
      </c>
      <c r="I60" s="8">
        <v>0</v>
      </c>
      <c r="J60" s="8">
        <v>81.599999999999994</v>
      </c>
      <c r="K60" s="8">
        <v>4</v>
      </c>
      <c r="L60" s="8">
        <v>0</v>
      </c>
      <c r="M60" s="8">
        <v>4</v>
      </c>
      <c r="N60" s="8" t="s">
        <v>19</v>
      </c>
      <c r="O60" s="8">
        <v>2020</v>
      </c>
      <c r="P60" s="8"/>
      <c r="Q60" s="10"/>
    </row>
    <row r="61" spans="1:17" s="11" customFormat="1">
      <c r="A61" s="8">
        <v>2</v>
      </c>
      <c r="B61" s="8" t="s">
        <v>62</v>
      </c>
      <c r="C61" s="8" t="s">
        <v>52</v>
      </c>
      <c r="D61" s="29" t="s">
        <v>68</v>
      </c>
      <c r="E61" s="32">
        <v>2</v>
      </c>
      <c r="F61" s="32">
        <v>2</v>
      </c>
      <c r="G61" s="32">
        <v>0</v>
      </c>
      <c r="H61" s="32">
        <v>128.47</v>
      </c>
      <c r="I61" s="32">
        <v>128.47</v>
      </c>
      <c r="J61" s="32">
        <v>0</v>
      </c>
      <c r="K61" s="32">
        <v>8</v>
      </c>
      <c r="L61" s="32">
        <v>8</v>
      </c>
      <c r="M61" s="32">
        <v>0</v>
      </c>
      <c r="N61" s="8" t="s">
        <v>69</v>
      </c>
      <c r="O61" s="8">
        <v>2020</v>
      </c>
      <c r="P61" s="9"/>
      <c r="Q61" s="10"/>
    </row>
    <row r="62" spans="1:17" s="11" customFormat="1">
      <c r="A62" s="8">
        <v>3</v>
      </c>
      <c r="B62" s="8" t="s">
        <v>62</v>
      </c>
      <c r="C62" s="8" t="s">
        <v>52</v>
      </c>
      <c r="D62" s="8">
        <v>43</v>
      </c>
      <c r="E62" s="32">
        <v>2</v>
      </c>
      <c r="F62" s="32">
        <v>2</v>
      </c>
      <c r="G62" s="32">
        <v>0</v>
      </c>
      <c r="H62" s="32">
        <v>87.89</v>
      </c>
      <c r="I62" s="32">
        <v>87.89</v>
      </c>
      <c r="J62" s="32">
        <v>0</v>
      </c>
      <c r="K62" s="32">
        <v>3</v>
      </c>
      <c r="L62" s="32">
        <v>3</v>
      </c>
      <c r="M62" s="32">
        <v>0</v>
      </c>
      <c r="N62" s="8" t="s">
        <v>73</v>
      </c>
      <c r="O62" s="8">
        <v>2020</v>
      </c>
      <c r="P62" s="9"/>
      <c r="Q62" s="10"/>
    </row>
    <row r="63" spans="1:17" s="11" customFormat="1">
      <c r="A63" s="8">
        <v>4</v>
      </c>
      <c r="B63" s="8" t="s">
        <v>62</v>
      </c>
      <c r="C63" s="8" t="s">
        <v>84</v>
      </c>
      <c r="D63" s="8">
        <v>8</v>
      </c>
      <c r="E63" s="32">
        <v>2</v>
      </c>
      <c r="F63" s="32">
        <v>2</v>
      </c>
      <c r="G63" s="32">
        <v>0</v>
      </c>
      <c r="H63" s="32">
        <v>144</v>
      </c>
      <c r="I63" s="32">
        <v>144</v>
      </c>
      <c r="J63" s="32">
        <v>0</v>
      </c>
      <c r="K63" s="32">
        <v>7</v>
      </c>
      <c r="L63" s="32">
        <v>7</v>
      </c>
      <c r="M63" s="32">
        <v>0</v>
      </c>
      <c r="N63" s="8" t="s">
        <v>73</v>
      </c>
      <c r="O63" s="8">
        <v>2020</v>
      </c>
      <c r="P63" s="9"/>
      <c r="Q63" s="10"/>
    </row>
    <row r="64" spans="1:17" s="11" customFormat="1">
      <c r="A64" s="16">
        <v>4</v>
      </c>
      <c r="B64" s="39" t="s">
        <v>20</v>
      </c>
      <c r="C64" s="40"/>
      <c r="D64" s="41"/>
      <c r="E64" s="16">
        <f t="shared" ref="E64:M64" si="4">SUM(E60:E63)</f>
        <v>8</v>
      </c>
      <c r="F64" s="16">
        <f t="shared" si="4"/>
        <v>6</v>
      </c>
      <c r="G64" s="16">
        <f t="shared" si="4"/>
        <v>2</v>
      </c>
      <c r="H64" s="16">
        <f t="shared" si="4"/>
        <v>441.96</v>
      </c>
      <c r="I64" s="16">
        <f t="shared" si="4"/>
        <v>360.36</v>
      </c>
      <c r="J64" s="16">
        <f t="shared" si="4"/>
        <v>81.599999999999994</v>
      </c>
      <c r="K64" s="16">
        <f t="shared" si="4"/>
        <v>22</v>
      </c>
      <c r="L64" s="16">
        <f t="shared" si="4"/>
        <v>18</v>
      </c>
      <c r="M64" s="16">
        <f t="shared" si="4"/>
        <v>4</v>
      </c>
      <c r="N64" s="8" t="s">
        <v>21</v>
      </c>
      <c r="O64" s="8" t="s">
        <v>21</v>
      </c>
      <c r="P64" s="9"/>
      <c r="Q64" s="10"/>
    </row>
    <row r="65" spans="1:17" s="11" customFormat="1" ht="15.75" customHeight="1">
      <c r="A65" s="54" t="s">
        <v>29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10"/>
    </row>
    <row r="66" spans="1:17" s="11" customFormat="1">
      <c r="A66" s="8">
        <v>1</v>
      </c>
      <c r="B66" s="8" t="s">
        <v>63</v>
      </c>
      <c r="C66" s="8" t="s">
        <v>14</v>
      </c>
      <c r="D66" s="8">
        <v>1</v>
      </c>
      <c r="E66" s="8">
        <v>12</v>
      </c>
      <c r="F66" s="8">
        <v>4</v>
      </c>
      <c r="G66" s="8">
        <v>8</v>
      </c>
      <c r="H66" s="8">
        <v>750.95</v>
      </c>
      <c r="I66" s="8">
        <v>203.1</v>
      </c>
      <c r="J66" s="8">
        <v>490.85</v>
      </c>
      <c r="K66" s="8">
        <v>41</v>
      </c>
      <c r="L66" s="8">
        <v>15</v>
      </c>
      <c r="M66" s="8">
        <v>27</v>
      </c>
      <c r="N66" s="8" t="s">
        <v>31</v>
      </c>
      <c r="O66" s="8">
        <v>2020</v>
      </c>
      <c r="P66" s="8"/>
      <c r="Q66" s="10"/>
    </row>
    <row r="67" spans="1:17" s="11" customFormat="1">
      <c r="A67" s="8">
        <v>2</v>
      </c>
      <c r="B67" s="8" t="s">
        <v>63</v>
      </c>
      <c r="C67" s="8" t="s">
        <v>30</v>
      </c>
      <c r="D67" s="8">
        <v>14</v>
      </c>
      <c r="E67" s="8">
        <v>16</v>
      </c>
      <c r="F67" s="8">
        <v>3</v>
      </c>
      <c r="G67" s="8">
        <v>13</v>
      </c>
      <c r="H67" s="8">
        <v>824.3</v>
      </c>
      <c r="I67" s="8">
        <v>161.4</v>
      </c>
      <c r="J67" s="8">
        <v>662.9</v>
      </c>
      <c r="K67" s="8">
        <v>35</v>
      </c>
      <c r="L67" s="8">
        <v>7</v>
      </c>
      <c r="M67" s="8">
        <v>28</v>
      </c>
      <c r="N67" s="8" t="s">
        <v>32</v>
      </c>
      <c r="O67" s="8">
        <v>2020</v>
      </c>
      <c r="P67" s="8"/>
      <c r="Q67" s="10"/>
    </row>
    <row r="68" spans="1:17" s="11" customFormat="1">
      <c r="A68" s="16">
        <v>2</v>
      </c>
      <c r="B68" s="39" t="s">
        <v>20</v>
      </c>
      <c r="C68" s="62"/>
      <c r="D68" s="63"/>
      <c r="E68" s="16">
        <f t="shared" ref="E68:M68" si="5">SUM(E66:E67)</f>
        <v>28</v>
      </c>
      <c r="F68" s="16">
        <f t="shared" si="5"/>
        <v>7</v>
      </c>
      <c r="G68" s="16">
        <f t="shared" si="5"/>
        <v>21</v>
      </c>
      <c r="H68" s="16">
        <f t="shared" si="5"/>
        <v>1575.25</v>
      </c>
      <c r="I68" s="16">
        <f t="shared" si="5"/>
        <v>364.5</v>
      </c>
      <c r="J68" s="16">
        <f t="shared" si="5"/>
        <v>1153.75</v>
      </c>
      <c r="K68" s="16">
        <f t="shared" si="5"/>
        <v>76</v>
      </c>
      <c r="L68" s="16">
        <f t="shared" si="5"/>
        <v>22</v>
      </c>
      <c r="M68" s="16">
        <f t="shared" si="5"/>
        <v>55</v>
      </c>
      <c r="N68" s="8" t="s">
        <v>21</v>
      </c>
      <c r="O68" s="8" t="s">
        <v>21</v>
      </c>
      <c r="P68" s="20"/>
      <c r="Q68" s="10"/>
    </row>
    <row r="69" spans="1:17" s="11" customFormat="1">
      <c r="A69" s="54" t="s">
        <v>74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10"/>
    </row>
    <row r="70" spans="1:17" s="11" customFormat="1">
      <c r="A70" s="12">
        <v>1</v>
      </c>
      <c r="B70" s="12" t="s">
        <v>75</v>
      </c>
      <c r="C70" s="12" t="s">
        <v>85</v>
      </c>
      <c r="D70" s="12">
        <v>35</v>
      </c>
      <c r="E70" s="12">
        <v>11</v>
      </c>
      <c r="F70" s="12">
        <v>5</v>
      </c>
      <c r="G70" s="12">
        <v>6</v>
      </c>
      <c r="H70" s="12">
        <v>488.3</v>
      </c>
      <c r="I70" s="12">
        <v>224</v>
      </c>
      <c r="J70" s="12">
        <v>264.3</v>
      </c>
      <c r="K70" s="12">
        <v>24</v>
      </c>
      <c r="L70" s="12">
        <v>12</v>
      </c>
      <c r="M70" s="12">
        <v>12</v>
      </c>
      <c r="N70" s="12" t="s">
        <v>76</v>
      </c>
      <c r="O70" s="34">
        <v>2020</v>
      </c>
      <c r="P70" s="35"/>
      <c r="Q70" s="10"/>
    </row>
    <row r="71" spans="1:17" s="11" customFormat="1">
      <c r="A71" s="16">
        <v>1</v>
      </c>
      <c r="B71" s="72" t="s">
        <v>20</v>
      </c>
      <c r="C71" s="73"/>
      <c r="D71" s="74"/>
      <c r="E71" s="21">
        <f t="shared" ref="E71:M71" si="6">SUM(E70)</f>
        <v>11</v>
      </c>
      <c r="F71" s="21">
        <f t="shared" si="6"/>
        <v>5</v>
      </c>
      <c r="G71" s="21">
        <f t="shared" si="6"/>
        <v>6</v>
      </c>
      <c r="H71" s="21">
        <f t="shared" si="6"/>
        <v>488.3</v>
      </c>
      <c r="I71" s="21">
        <f t="shared" si="6"/>
        <v>224</v>
      </c>
      <c r="J71" s="21">
        <f t="shared" si="6"/>
        <v>264.3</v>
      </c>
      <c r="K71" s="21">
        <f t="shared" si="6"/>
        <v>24</v>
      </c>
      <c r="L71" s="21">
        <f t="shared" si="6"/>
        <v>12</v>
      </c>
      <c r="M71" s="21">
        <f t="shared" si="6"/>
        <v>12</v>
      </c>
      <c r="N71" s="12" t="s">
        <v>21</v>
      </c>
      <c r="O71" s="12" t="s">
        <v>21</v>
      </c>
      <c r="P71" s="22"/>
      <c r="Q71" s="10"/>
    </row>
    <row r="72" spans="1:17" s="19" customFormat="1" ht="15.75" customHeight="1">
      <c r="A72" s="54" t="s">
        <v>35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18"/>
    </row>
    <row r="73" spans="1:17" s="11" customFormat="1" ht="15.75" customHeight="1">
      <c r="A73" s="12">
        <v>1</v>
      </c>
      <c r="B73" s="8" t="s">
        <v>64</v>
      </c>
      <c r="C73" s="8" t="s">
        <v>36</v>
      </c>
      <c r="D73" s="8">
        <v>5</v>
      </c>
      <c r="E73" s="8">
        <f>G73+F73</f>
        <v>16</v>
      </c>
      <c r="F73" s="8">
        <v>2</v>
      </c>
      <c r="G73" s="8">
        <v>14</v>
      </c>
      <c r="H73" s="8">
        <f>I73+J73</f>
        <v>874.69999999999993</v>
      </c>
      <c r="I73" s="8">
        <v>119.9</v>
      </c>
      <c r="J73" s="8">
        <v>754.8</v>
      </c>
      <c r="K73" s="8">
        <f>M73+L73</f>
        <v>32</v>
      </c>
      <c r="L73" s="8">
        <v>2</v>
      </c>
      <c r="M73" s="8">
        <v>30</v>
      </c>
      <c r="N73" s="8" t="s">
        <v>38</v>
      </c>
      <c r="O73" s="8">
        <v>2020</v>
      </c>
      <c r="P73" s="23"/>
      <c r="Q73" s="10"/>
    </row>
    <row r="74" spans="1:17" s="11" customFormat="1" ht="15.75" customHeight="1">
      <c r="A74" s="12">
        <v>2</v>
      </c>
      <c r="B74" s="8" t="s">
        <v>64</v>
      </c>
      <c r="C74" s="8" t="s">
        <v>91</v>
      </c>
      <c r="D74" s="8" t="s">
        <v>92</v>
      </c>
      <c r="E74" s="8">
        <f>G74+F74</f>
        <v>12</v>
      </c>
      <c r="F74" s="8">
        <v>8</v>
      </c>
      <c r="G74" s="8">
        <v>4</v>
      </c>
      <c r="H74" s="8">
        <f>I74+J74</f>
        <v>489.36</v>
      </c>
      <c r="I74" s="8">
        <v>306.33</v>
      </c>
      <c r="J74" s="8">
        <v>183.03</v>
      </c>
      <c r="K74" s="8">
        <f>M74+L74</f>
        <v>17</v>
      </c>
      <c r="L74" s="8">
        <v>16</v>
      </c>
      <c r="M74" s="8">
        <v>1</v>
      </c>
      <c r="N74" s="8" t="s">
        <v>93</v>
      </c>
      <c r="O74" s="8">
        <v>2020</v>
      </c>
      <c r="P74" s="23"/>
      <c r="Q74" s="10"/>
    </row>
    <row r="75" spans="1:17" s="11" customFormat="1" ht="15.75" customHeight="1">
      <c r="A75" s="12">
        <v>3</v>
      </c>
      <c r="B75" s="8" t="s">
        <v>64</v>
      </c>
      <c r="C75" s="8" t="s">
        <v>14</v>
      </c>
      <c r="D75" s="29">
        <v>2</v>
      </c>
      <c r="E75" s="8">
        <f>G75+F75</f>
        <v>12</v>
      </c>
      <c r="F75" s="8">
        <v>4</v>
      </c>
      <c r="G75" s="8">
        <v>8</v>
      </c>
      <c r="H75" s="8">
        <f>I75+J75</f>
        <v>741.11</v>
      </c>
      <c r="I75" s="8">
        <v>249.04</v>
      </c>
      <c r="J75" s="8">
        <v>492.07</v>
      </c>
      <c r="K75" s="8">
        <f>M75+L75</f>
        <v>16</v>
      </c>
      <c r="L75" s="8">
        <v>3</v>
      </c>
      <c r="M75" s="8">
        <v>13</v>
      </c>
      <c r="N75" s="8" t="s">
        <v>131</v>
      </c>
      <c r="O75" s="8">
        <v>2020</v>
      </c>
      <c r="P75" s="23"/>
      <c r="Q75" s="10"/>
    </row>
    <row r="76" spans="1:17" s="11" customFormat="1" ht="15.75" customHeight="1">
      <c r="A76" s="12">
        <v>4</v>
      </c>
      <c r="B76" s="8" t="s">
        <v>64</v>
      </c>
      <c r="C76" s="8" t="s">
        <v>14</v>
      </c>
      <c r="D76" s="29">
        <v>4</v>
      </c>
      <c r="E76" s="8">
        <f>G76+F76</f>
        <v>12</v>
      </c>
      <c r="F76" s="8">
        <v>6</v>
      </c>
      <c r="G76" s="8">
        <v>6</v>
      </c>
      <c r="H76" s="8">
        <f>I76+J76</f>
        <v>737.63</v>
      </c>
      <c r="I76" s="8">
        <v>360.15</v>
      </c>
      <c r="J76" s="8">
        <v>377.48</v>
      </c>
      <c r="K76" s="8">
        <f>M76+L76</f>
        <v>12</v>
      </c>
      <c r="L76" s="8">
        <v>2</v>
      </c>
      <c r="M76" s="8">
        <v>10</v>
      </c>
      <c r="N76" s="8" t="s">
        <v>132</v>
      </c>
      <c r="O76" s="8">
        <v>2020</v>
      </c>
      <c r="P76" s="23"/>
      <c r="Q76" s="10"/>
    </row>
    <row r="77" spans="1:17">
      <c r="A77" s="13">
        <v>4</v>
      </c>
      <c r="B77" s="61" t="s">
        <v>20</v>
      </c>
      <c r="C77" s="62"/>
      <c r="D77" s="63"/>
      <c r="E77" s="13">
        <f>SUM(E73:E76)</f>
        <v>52</v>
      </c>
      <c r="F77" s="13">
        <f>SUM(F73:F76)</f>
        <v>20</v>
      </c>
      <c r="G77" s="13">
        <f>SUM(G73:G76)</f>
        <v>32</v>
      </c>
      <c r="H77" s="13">
        <f>SUM(H73:H76)</f>
        <v>2842.8</v>
      </c>
      <c r="I77" s="13">
        <f>SUM(I73:I76)</f>
        <v>1035.42</v>
      </c>
      <c r="J77" s="13">
        <f>AVERAGE(J73:J76)</f>
        <v>451.84499999999997</v>
      </c>
      <c r="K77" s="13">
        <f>SUM(K73:K76)</f>
        <v>77</v>
      </c>
      <c r="L77" s="13">
        <f>SUM(L73:L76)</f>
        <v>23</v>
      </c>
      <c r="M77" s="13">
        <f>SUM(M73:M76)</f>
        <v>54</v>
      </c>
      <c r="N77" s="6" t="s">
        <v>21</v>
      </c>
      <c r="O77" s="6" t="s">
        <v>21</v>
      </c>
      <c r="P77" s="7"/>
      <c r="Q77" s="4"/>
    </row>
    <row r="78" spans="1:17" s="15" customFormat="1" ht="15.75" customHeight="1">
      <c r="A78" s="24">
        <f>A77+A71+A68+A64+A58+A39</f>
        <v>57</v>
      </c>
      <c r="B78" s="68" t="s">
        <v>72</v>
      </c>
      <c r="C78" s="61"/>
      <c r="D78" s="69"/>
      <c r="E78" s="13">
        <f>E77+E71+E68+E64+E58+E39</f>
        <v>511</v>
      </c>
      <c r="F78" s="13">
        <f>F77+F71+F68+F64+F58+F39</f>
        <v>164</v>
      </c>
      <c r="G78" s="13">
        <f t="shared" ref="G78:L78" si="7">G39+G58+G64+G68+G71+G77</f>
        <v>425</v>
      </c>
      <c r="H78" s="13">
        <f>H39+H58+H64+H68+H71+H77</f>
        <v>25853.72</v>
      </c>
      <c r="I78" s="13">
        <f t="shared" si="7"/>
        <v>7211.56</v>
      </c>
      <c r="J78" s="13">
        <f>J39+J58+J64+J68+J71+J77</f>
        <v>17262.625000000004</v>
      </c>
      <c r="K78" s="13">
        <f t="shared" si="7"/>
        <v>1280</v>
      </c>
      <c r="L78" s="13">
        <f t="shared" si="7"/>
        <v>366</v>
      </c>
      <c r="M78" s="13">
        <f>M39+M58+M64+M68+M71+M77</f>
        <v>915</v>
      </c>
      <c r="N78" s="13" t="s">
        <v>21</v>
      </c>
      <c r="O78" s="13" t="s">
        <v>21</v>
      </c>
      <c r="P78" s="25"/>
      <c r="Q78" s="14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4"/>
    </row>
    <row r="80" spans="1:17" ht="39" customHeight="1">
      <c r="A80" s="26"/>
      <c r="B80" s="67" t="s">
        <v>127</v>
      </c>
      <c r="C80" s="67"/>
      <c r="D80" s="64" t="s">
        <v>128</v>
      </c>
      <c r="E80" s="65"/>
      <c r="F80" s="66"/>
      <c r="G80" s="26"/>
      <c r="H80" s="26"/>
      <c r="I80" s="26"/>
      <c r="J80" s="26"/>
      <c r="K80" s="26"/>
      <c r="L80" s="26"/>
      <c r="M80" s="26"/>
      <c r="N80" s="26"/>
      <c r="O80" s="26"/>
    </row>
    <row r="81" spans="1:15">
      <c r="A81" s="26"/>
      <c r="B81" s="27" t="s">
        <v>129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</sheetData>
  <mergeCells count="26">
    <mergeCell ref="B77:D77"/>
    <mergeCell ref="D80:F80"/>
    <mergeCell ref="A72:P72"/>
    <mergeCell ref="A59:P59"/>
    <mergeCell ref="B80:C80"/>
    <mergeCell ref="B78:D78"/>
    <mergeCell ref="A69:P69"/>
    <mergeCell ref="B71:D71"/>
    <mergeCell ref="A65:P65"/>
    <mergeCell ref="B68:D68"/>
    <mergeCell ref="B58:D58"/>
    <mergeCell ref="A40:P40"/>
    <mergeCell ref="A9:P9"/>
    <mergeCell ref="A6:A7"/>
    <mergeCell ref="B6:D6"/>
    <mergeCell ref="B39:D39"/>
    <mergeCell ref="B64:D64"/>
    <mergeCell ref="O1:P1"/>
    <mergeCell ref="O2:P2"/>
    <mergeCell ref="N6:N7"/>
    <mergeCell ref="H6:J6"/>
    <mergeCell ref="C4:N4"/>
    <mergeCell ref="P6:P7"/>
    <mergeCell ref="E6:G6"/>
    <mergeCell ref="K6:M6"/>
    <mergeCell ref="O6:O7"/>
  </mergeCells>
  <phoneticPr fontId="2" type="noConversion"/>
  <pageMargins left="3.937007874015748E-2" right="0.15748031496062992" top="0.35433070866141736" bottom="0.35433070866141736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2019-09-05T05:56:16Z</cp:lastPrinted>
  <dcterms:created xsi:type="dcterms:W3CDTF">2015-09-29T08:10:27Z</dcterms:created>
  <dcterms:modified xsi:type="dcterms:W3CDTF">2019-09-06T12:59:20Z</dcterms:modified>
</cp:coreProperties>
</file>