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Объекты!$A$6:$AD$18</definedName>
  </definedNames>
  <calcPr calcId="144525"/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R24" i="1"/>
  <c r="O24" i="1"/>
  <c r="K23" i="1"/>
  <c r="K22" i="1"/>
  <c r="K21" i="1"/>
  <c r="R19" i="1"/>
  <c r="K19" i="1" s="1"/>
  <c r="K24" i="1" l="1"/>
  <c r="R10" i="1"/>
  <c r="O10" i="1"/>
  <c r="K13" i="1" l="1"/>
  <c r="K12" i="1"/>
  <c r="K16" i="1"/>
  <c r="K15" i="1"/>
  <c r="K9" i="1"/>
  <c r="K11" i="1"/>
  <c r="K10" i="1"/>
  <c r="K8" i="1"/>
  <c r="K7" i="1"/>
  <c r="K14" i="1"/>
</calcChain>
</file>

<file path=xl/comments1.xml><?xml version="1.0" encoding="utf-8"?>
<comments xmlns="http://schemas.openxmlformats.org/spreadsheetml/2006/main">
  <authors>
    <author>Ирина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<sst xmlns="http://schemas.openxmlformats.org/spreadsheetml/2006/main" count="583" uniqueCount="131">
  <si>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</si>
  <si>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</si>
  <si>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</si>
  <si>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</si>
  <si>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</si>
  <si>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</si>
  <si>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</si>
  <si>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</si>
  <si>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</si>
  <si>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</si>
  <si>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</si>
  <si>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</si>
  <si>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</si>
  <si>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</si>
  <si>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</si>
  <si>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</si>
  <si>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</si>
  <si>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</si>
  <si>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</si>
  <si>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</si>
  <si>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</si>
  <si>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</si>
  <si>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</si>
  <si>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</si>
  <si>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</si>
  <si>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</si>
  <si>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</si>
  <si>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</si>
  <si>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</si>
  <si>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</si>
  <si>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</si>
  <si>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</si>
  <si>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</si>
  <si>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</si>
  <si>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</si>
  <si>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</si>
  <si>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</si>
  <si>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</si>
  <si>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</si>
  <si>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Производительность - 150 м3/сутки</t>
  </si>
  <si>
    <t>Планируемая</t>
  </si>
  <si>
    <t xml:space="preserve">Вместимость - 200 мест </t>
  </si>
  <si>
    <t>п.Игрим, ул.Ленина,9</t>
  </si>
  <si>
    <t xml:space="preserve">Вместимость - 40 мест </t>
  </si>
  <si>
    <t xml:space="preserve">Вместимость - 160 учащихся </t>
  </si>
  <si>
    <t>Протяженность - 0,587 км</t>
  </si>
  <si>
    <t>с.Саранпауль, ул.Мира</t>
  </si>
  <si>
    <t>с.Няксимволь,ул.Береговая, строение 2"б"</t>
  </si>
  <si>
    <t>п.Ванзетур, ул.Таежная, 11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</si>
  <si>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</si>
  <si>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</si>
  <si>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</si>
  <si>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</si>
  <si>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</si>
  <si>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</si>
  <si>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62.426996;
60.859818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</si>
  <si>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</si>
  <si>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</si>
  <si>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</si>
  <si>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</si>
  <si>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</si>
  <si>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</si>
  <si>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</si>
  <si>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</si>
  <si>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</si>
  <si>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</si>
  <si>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</si>
  <si>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</si>
  <si>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</si>
  <si>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</si>
  <si>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</si>
  <si>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</si>
  <si>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</si>
  <si>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</si>
  <si>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</si>
  <si>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</si>
  <si>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</si>
  <si>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</si>
  <si>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</si>
  <si>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</si>
  <si>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</si>
  <si>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</si>
  <si>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</si>
  <si>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</si>
  <si>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</si>
  <si>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</si>
  <si>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</si>
  <si>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</si>
  <si>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</si>
  <si>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 xml:space="preserve">Установка ВОС в с. Няксимволь, Березовского района 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</si>
  <si>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</si>
  <si>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</si>
  <si>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</si>
  <si>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</si>
  <si>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</si>
  <si>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</si>
  <si>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</si>
  <si>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</si>
  <si>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>Транспортная инфраструктура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</si>
  <si>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</si>
  <si>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</si>
  <si>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</si>
  <si>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</si>
  <si>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</si>
  <si>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</si>
  <si>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</si>
  <si>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62,7340         64,3703</t>
  </si>
  <si>
    <t>64,2558         60,9207</t>
  </si>
  <si>
    <t>Вместимость - 160 учащихся/2342 кв.м.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</si>
  <si>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</si>
  <si>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</si>
  <si>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</si>
  <si>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</si>
  <si>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</si>
  <si>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</si>
  <si>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</si>
  <si>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</si>
  <si>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НЕТ</t>
  </si>
  <si>
    <t>Нет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</si>
  <si>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</si>
  <si>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</si>
  <si>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</si>
  <si>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Дорожное строитель ство</t>
  </si>
  <si>
    <t>Плошадь - 1,95 Га. Участок расположен в центральной части поселка.</t>
  </si>
  <si>
    <t>63,1965         64,4195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</si>
  <si>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</si>
  <si>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</si>
  <si>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</si>
  <si>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</si>
  <si>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</si>
  <si>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>Инвестиционные проекты, планируемые к реализуемые за счет бюджетных ассигнований на территории Березовского района на 10.12.2018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</si>
</sst>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40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E32"/>
  <sheetViews>
    <sheetView tabSelected="1" showRuler="0" zoomScale="56" zoomScaleNormal="56" workbookViewId="0">
      <pane ySplit="6" topLeftCell="A27" activePane="bottomLeft" state="frozen"/>
      <selection pane="bottomLeft" activeCell="A33" sqref="A33"/>
    </sheetView>
  </sheetViews>
  <sheetFormatPr defaultColWidth="9.33203125" defaultRowHeight="15.75" x14ac:dyDescent="0.2"/>
  <cols>
    <col min="1" max="1" width="4.83203125" style="10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23.5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40625" style="1" customWidth="1"/>
    <col min="19" max="20" width="18" style="1" customWidth="1"/>
    <col min="21" max="21" width="16.1640625" style="1" customWidth="1"/>
    <col min="22" max="22" width="18" style="1" customWidth="1"/>
    <col min="23" max="23" width="37" style="1" customWidth="1"/>
    <col min="24" max="24" width="20.1640625" style="1" customWidth="1"/>
    <col min="25" max="26" width="20.33203125" style="1" customWidth="1"/>
    <col min="27" max="27" width="19.6640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33" t="s">
        <v>130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4"/>
    </row>
    <row r="2" spans="1:31" ht="11.2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4"/>
    </row>
    <row r="3" spans="1:31" ht="11.2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4"/>
    </row>
    <row r="4" spans="1:31" ht="33.950000000000003" customHeight="1" x14ac:dyDescent="0.25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83</v>
      </c>
      <c r="J4" s="35"/>
      <c r="K4" s="35"/>
      <c r="L4" s="35"/>
      <c r="M4" s="35" t="s">
        <v>7</v>
      </c>
      <c r="N4" s="35"/>
      <c r="O4" s="35"/>
      <c r="P4" s="35"/>
      <c r="Q4" s="35"/>
      <c r="R4" s="35"/>
      <c r="S4" s="38" t="s">
        <v>8</v>
      </c>
      <c r="T4" s="39"/>
      <c r="U4" s="35" t="s">
        <v>9</v>
      </c>
      <c r="V4" s="35"/>
      <c r="W4" s="35"/>
      <c r="X4" s="35"/>
      <c r="Y4" s="35"/>
      <c r="Z4" s="35" t="s">
        <v>10</v>
      </c>
      <c r="AA4" s="35" t="s">
        <v>11</v>
      </c>
      <c r="AB4" s="35" t="s">
        <v>12</v>
      </c>
      <c r="AC4" s="35" t="s">
        <v>13</v>
      </c>
      <c r="AD4" s="4"/>
    </row>
    <row r="5" spans="1:31" ht="33.950000000000003" customHeight="1" x14ac:dyDescent="0.25">
      <c r="B5" s="35"/>
      <c r="C5" s="35"/>
      <c r="D5" s="35"/>
      <c r="E5" s="35"/>
      <c r="F5" s="35"/>
      <c r="G5" s="35"/>
      <c r="H5" s="35"/>
      <c r="I5" s="35" t="s">
        <v>72</v>
      </c>
      <c r="J5" s="35" t="s">
        <v>78</v>
      </c>
      <c r="K5" s="35" t="s">
        <v>73</v>
      </c>
      <c r="L5" s="35" t="s">
        <v>77</v>
      </c>
      <c r="M5" s="35" t="s">
        <v>14</v>
      </c>
      <c r="N5" s="35"/>
      <c r="O5" s="35"/>
      <c r="P5" s="35" t="s">
        <v>15</v>
      </c>
      <c r="Q5" s="35"/>
      <c r="R5" s="35"/>
      <c r="S5" s="35" t="s">
        <v>16</v>
      </c>
      <c r="T5" s="35" t="s">
        <v>17</v>
      </c>
      <c r="U5" s="35" t="s">
        <v>18</v>
      </c>
      <c r="V5" s="35"/>
      <c r="W5" s="35"/>
      <c r="X5" s="35" t="s">
        <v>19</v>
      </c>
      <c r="Y5" s="35" t="s">
        <v>31</v>
      </c>
      <c r="Z5" s="35"/>
      <c r="AA5" s="35"/>
      <c r="AB5" s="35"/>
      <c r="AC5" s="35"/>
      <c r="AD5" s="4"/>
    </row>
    <row r="6" spans="1:31" ht="75" customHeight="1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 t="s">
        <v>20</v>
      </c>
      <c r="N6" s="37" t="s">
        <v>21</v>
      </c>
      <c r="O6" s="37" t="s">
        <v>82</v>
      </c>
      <c r="P6" s="37" t="s">
        <v>75</v>
      </c>
      <c r="Q6" s="37" t="s">
        <v>21</v>
      </c>
      <c r="R6" s="37" t="s">
        <v>81</v>
      </c>
      <c r="S6" s="36"/>
      <c r="T6" s="36"/>
      <c r="U6" s="37" t="s">
        <v>22</v>
      </c>
      <c r="V6" s="37" t="s">
        <v>23</v>
      </c>
      <c r="W6" s="37" t="s">
        <v>24</v>
      </c>
      <c r="X6" s="36"/>
      <c r="Y6" s="36"/>
      <c r="Z6" s="36"/>
      <c r="AA6" s="36"/>
      <c r="AB6" s="36"/>
      <c r="AC6" s="36"/>
      <c r="AD6" s="4"/>
    </row>
    <row r="7" spans="1:31" s="3" customFormat="1" ht="123" hidden="1" customHeight="1" x14ac:dyDescent="0.2">
      <c r="A7" s="24">
        <v>3</v>
      </c>
      <c r="B7" s="25" t="s">
        <v>90</v>
      </c>
      <c r="C7" s="20" t="s">
        <v>41</v>
      </c>
      <c r="D7" s="20" t="s">
        <v>42</v>
      </c>
      <c r="E7" s="20" t="s">
        <v>30</v>
      </c>
      <c r="F7" s="20" t="s">
        <v>25</v>
      </c>
      <c r="G7" s="20" t="s">
        <v>79</v>
      </c>
      <c r="H7" s="20" t="s">
        <v>26</v>
      </c>
      <c r="I7" s="21">
        <v>194676.2</v>
      </c>
      <c r="J7" s="22"/>
      <c r="K7" s="22">
        <f t="shared" ref="K7:K11" si="0">I7-(O7+R7)</f>
        <v>188999</v>
      </c>
      <c r="L7" s="22" t="s">
        <v>74</v>
      </c>
      <c r="M7" s="20" t="s">
        <v>33</v>
      </c>
      <c r="N7" s="20" t="s">
        <v>76</v>
      </c>
      <c r="O7" s="22">
        <v>5040</v>
      </c>
      <c r="P7" s="20" t="s">
        <v>33</v>
      </c>
      <c r="Q7" s="20" t="s">
        <v>76</v>
      </c>
      <c r="R7" s="22">
        <v>637.20000000000005</v>
      </c>
      <c r="S7" s="26">
        <v>2014</v>
      </c>
      <c r="T7" s="26">
        <v>2020</v>
      </c>
      <c r="U7" s="20" t="s">
        <v>37</v>
      </c>
      <c r="V7" s="20" t="s">
        <v>29</v>
      </c>
      <c r="W7" s="27" t="s">
        <v>63</v>
      </c>
      <c r="X7" s="20" t="s">
        <v>61</v>
      </c>
      <c r="Y7" s="20" t="s">
        <v>38</v>
      </c>
      <c r="Z7" s="20" t="s">
        <v>36</v>
      </c>
      <c r="AA7" s="20" t="s">
        <v>70</v>
      </c>
      <c r="AB7" s="20" t="s">
        <v>71</v>
      </c>
      <c r="AC7" s="20" t="s">
        <v>57</v>
      </c>
      <c r="AD7" s="8"/>
      <c r="AE7" s="9"/>
    </row>
    <row r="8" spans="1:31" s="3" customFormat="1" ht="134.25" hidden="1" customHeight="1" x14ac:dyDescent="0.2">
      <c r="A8" s="28">
        <v>4</v>
      </c>
      <c r="B8" s="25" t="s">
        <v>91</v>
      </c>
      <c r="C8" s="20" t="s">
        <v>43</v>
      </c>
      <c r="D8" s="20" t="s">
        <v>48</v>
      </c>
      <c r="E8" s="20" t="s">
        <v>30</v>
      </c>
      <c r="F8" s="20" t="s">
        <v>25</v>
      </c>
      <c r="G8" s="20" t="s">
        <v>79</v>
      </c>
      <c r="H8" s="20" t="s">
        <v>28</v>
      </c>
      <c r="I8" s="21">
        <v>152963.79999999999</v>
      </c>
      <c r="J8" s="22"/>
      <c r="K8" s="22">
        <f t="shared" si="0"/>
        <v>149346</v>
      </c>
      <c r="L8" s="22" t="s">
        <v>74</v>
      </c>
      <c r="M8" s="20" t="s">
        <v>33</v>
      </c>
      <c r="N8" s="20" t="s">
        <v>76</v>
      </c>
      <c r="O8" s="22">
        <v>3204</v>
      </c>
      <c r="P8" s="20" t="s">
        <v>33</v>
      </c>
      <c r="Q8" s="20" t="s">
        <v>76</v>
      </c>
      <c r="R8" s="20">
        <v>413.8</v>
      </c>
      <c r="S8" s="26">
        <v>2013</v>
      </c>
      <c r="T8" s="26">
        <v>2019</v>
      </c>
      <c r="U8" s="20" t="s">
        <v>37</v>
      </c>
      <c r="V8" s="20" t="s">
        <v>27</v>
      </c>
      <c r="W8" s="27" t="s">
        <v>64</v>
      </c>
      <c r="X8" s="20" t="s">
        <v>61</v>
      </c>
      <c r="Y8" s="20" t="s">
        <v>35</v>
      </c>
      <c r="Z8" s="20" t="s">
        <v>36</v>
      </c>
      <c r="AA8" s="20" t="s">
        <v>70</v>
      </c>
      <c r="AB8" s="20" t="s">
        <v>71</v>
      </c>
      <c r="AC8" s="20" t="s">
        <v>58</v>
      </c>
      <c r="AD8" s="8"/>
      <c r="AE8" s="9"/>
    </row>
    <row r="9" spans="1:31" s="9" customFormat="1" ht="92.45" hidden="1" customHeight="1" x14ac:dyDescent="0.2">
      <c r="A9" s="24">
        <v>5</v>
      </c>
      <c r="B9" s="25" t="s">
        <v>94</v>
      </c>
      <c r="C9" s="20" t="s">
        <v>43</v>
      </c>
      <c r="D9" s="20" t="s">
        <v>50</v>
      </c>
      <c r="E9" s="20" t="s">
        <v>30</v>
      </c>
      <c r="F9" s="20" t="s">
        <v>25</v>
      </c>
      <c r="G9" s="20" t="s">
        <v>79</v>
      </c>
      <c r="H9" s="20" t="s">
        <v>28</v>
      </c>
      <c r="I9" s="21">
        <v>73767.899999999994</v>
      </c>
      <c r="J9" s="22"/>
      <c r="K9" s="22">
        <f t="shared" si="0"/>
        <v>73653.399999999994</v>
      </c>
      <c r="L9" s="22" t="s">
        <v>74</v>
      </c>
      <c r="M9" s="20" t="s">
        <v>33</v>
      </c>
      <c r="N9" s="20" t="s">
        <v>76</v>
      </c>
      <c r="O9" s="22">
        <v>0</v>
      </c>
      <c r="P9" s="22" t="s">
        <v>37</v>
      </c>
      <c r="Q9" s="20" t="s">
        <v>76</v>
      </c>
      <c r="R9" s="22">
        <v>114.5</v>
      </c>
      <c r="S9" s="26">
        <v>2011</v>
      </c>
      <c r="T9" s="26">
        <v>2019</v>
      </c>
      <c r="U9" s="20" t="s">
        <v>37</v>
      </c>
      <c r="V9" s="20" t="s">
        <v>27</v>
      </c>
      <c r="W9" s="27" t="s">
        <v>67</v>
      </c>
      <c r="X9" s="20" t="s">
        <v>61</v>
      </c>
      <c r="Y9" s="20" t="s">
        <v>35</v>
      </c>
      <c r="Z9" s="20" t="s">
        <v>36</v>
      </c>
      <c r="AA9" s="20" t="s">
        <v>70</v>
      </c>
      <c r="AB9" s="20" t="s">
        <v>71</v>
      </c>
      <c r="AC9" s="20" t="s">
        <v>55</v>
      </c>
      <c r="AD9" s="8"/>
    </row>
    <row r="10" spans="1:31" s="3" customFormat="1" ht="114" hidden="1" customHeight="1" x14ac:dyDescent="0.2">
      <c r="A10" s="28">
        <v>6</v>
      </c>
      <c r="B10" s="25" t="s">
        <v>92</v>
      </c>
      <c r="C10" s="20" t="s">
        <v>108</v>
      </c>
      <c r="D10" s="20" t="s">
        <v>49</v>
      </c>
      <c r="E10" s="20" t="s">
        <v>30</v>
      </c>
      <c r="F10" s="20" t="s">
        <v>25</v>
      </c>
      <c r="G10" s="20" t="s">
        <v>79</v>
      </c>
      <c r="H10" s="20" t="s">
        <v>26</v>
      </c>
      <c r="I10" s="21">
        <v>520135</v>
      </c>
      <c r="J10" s="22"/>
      <c r="K10" s="22">
        <f t="shared" si="0"/>
        <v>157108.60000000003</v>
      </c>
      <c r="L10" s="22" t="s">
        <v>74</v>
      </c>
      <c r="M10" s="20" t="s">
        <v>33</v>
      </c>
      <c r="N10" s="20" t="s">
        <v>76</v>
      </c>
      <c r="O10" s="22">
        <f>2232+5491+319000.8</f>
        <v>326723.8</v>
      </c>
      <c r="P10" s="20" t="s">
        <v>33</v>
      </c>
      <c r="Q10" s="20" t="s">
        <v>76</v>
      </c>
      <c r="R10" s="22">
        <f>248+610.1+35444.5</f>
        <v>36302.6</v>
      </c>
      <c r="S10" s="26">
        <v>2018</v>
      </c>
      <c r="T10" s="26">
        <v>2020</v>
      </c>
      <c r="U10" s="20" t="s">
        <v>37</v>
      </c>
      <c r="V10" s="20" t="s">
        <v>29</v>
      </c>
      <c r="W10" s="27" t="s">
        <v>65</v>
      </c>
      <c r="X10" s="20" t="s">
        <v>61</v>
      </c>
      <c r="Y10" s="20" t="s">
        <v>38</v>
      </c>
      <c r="Z10" s="20" t="s">
        <v>36</v>
      </c>
      <c r="AA10" s="20" t="s">
        <v>70</v>
      </c>
      <c r="AB10" s="20" t="s">
        <v>71</v>
      </c>
      <c r="AC10" s="20" t="s">
        <v>60</v>
      </c>
      <c r="AD10" s="8"/>
      <c r="AE10" s="9"/>
    </row>
    <row r="11" spans="1:31" s="3" customFormat="1" ht="161.25" hidden="1" customHeight="1" x14ac:dyDescent="0.2">
      <c r="A11" s="24">
        <v>7</v>
      </c>
      <c r="B11" s="25" t="s">
        <v>93</v>
      </c>
      <c r="C11" s="20" t="s">
        <v>44</v>
      </c>
      <c r="D11" s="20" t="s">
        <v>32</v>
      </c>
      <c r="E11" s="20" t="s">
        <v>30</v>
      </c>
      <c r="F11" s="20" t="s">
        <v>25</v>
      </c>
      <c r="G11" s="20" t="s">
        <v>79</v>
      </c>
      <c r="H11" s="20" t="s">
        <v>26</v>
      </c>
      <c r="I11" s="21">
        <v>353768.2</v>
      </c>
      <c r="J11" s="22"/>
      <c r="K11" s="22">
        <f t="shared" si="0"/>
        <v>350473.10000000003</v>
      </c>
      <c r="L11" s="22" t="s">
        <v>74</v>
      </c>
      <c r="M11" s="20" t="s">
        <v>33</v>
      </c>
      <c r="N11" s="20" t="s">
        <v>76</v>
      </c>
      <c r="O11" s="22">
        <v>2902</v>
      </c>
      <c r="P11" s="20" t="s">
        <v>33</v>
      </c>
      <c r="Q11" s="20" t="s">
        <v>76</v>
      </c>
      <c r="R11" s="22">
        <v>393.1</v>
      </c>
      <c r="S11" s="26">
        <v>2011</v>
      </c>
      <c r="T11" s="26">
        <v>2021</v>
      </c>
      <c r="U11" s="20" t="s">
        <v>37</v>
      </c>
      <c r="V11" s="20" t="s">
        <v>29</v>
      </c>
      <c r="W11" s="27" t="s">
        <v>66</v>
      </c>
      <c r="X11" s="20" t="s">
        <v>61</v>
      </c>
      <c r="Y11" s="20" t="s">
        <v>38</v>
      </c>
      <c r="Z11" s="20" t="s">
        <v>36</v>
      </c>
      <c r="AA11" s="20" t="s">
        <v>70</v>
      </c>
      <c r="AB11" s="20" t="s">
        <v>71</v>
      </c>
      <c r="AC11" s="20" t="s">
        <v>53</v>
      </c>
      <c r="AD11" s="8"/>
      <c r="AE11" s="9"/>
    </row>
    <row r="12" spans="1:31" s="3" customFormat="1" ht="181.5" hidden="1" customHeight="1" x14ac:dyDescent="0.2">
      <c r="A12" s="28">
        <v>12</v>
      </c>
      <c r="B12" s="25" t="s">
        <v>97</v>
      </c>
      <c r="C12" s="20" t="s">
        <v>45</v>
      </c>
      <c r="D12" s="20" t="s">
        <v>46</v>
      </c>
      <c r="E12" s="20" t="s">
        <v>80</v>
      </c>
      <c r="F12" s="20" t="s">
        <v>25</v>
      </c>
      <c r="G12" s="20" t="s">
        <v>79</v>
      </c>
      <c r="H12" s="20" t="s">
        <v>26</v>
      </c>
      <c r="I12" s="21">
        <v>21038.33</v>
      </c>
      <c r="J12" s="22"/>
      <c r="K12" s="22">
        <f>I12-(O12+R12)</f>
        <v>19894.230000000003</v>
      </c>
      <c r="L12" s="22" t="s">
        <v>74</v>
      </c>
      <c r="M12" s="20" t="s">
        <v>33</v>
      </c>
      <c r="N12" s="20" t="s">
        <v>76</v>
      </c>
      <c r="O12" s="22">
        <v>828</v>
      </c>
      <c r="P12" s="20" t="s">
        <v>33</v>
      </c>
      <c r="Q12" s="20" t="s">
        <v>76</v>
      </c>
      <c r="R12" s="22">
        <v>316.10000000000002</v>
      </c>
      <c r="S12" s="26">
        <v>2011</v>
      </c>
      <c r="T12" s="26">
        <v>2019</v>
      </c>
      <c r="U12" s="20" t="s">
        <v>37</v>
      </c>
      <c r="V12" s="20" t="s">
        <v>29</v>
      </c>
      <c r="W12" s="27" t="s">
        <v>69</v>
      </c>
      <c r="X12" s="20" t="s">
        <v>61</v>
      </c>
      <c r="Y12" s="20" t="s">
        <v>38</v>
      </c>
      <c r="Z12" s="20" t="s">
        <v>36</v>
      </c>
      <c r="AA12" s="20" t="s">
        <v>70</v>
      </c>
      <c r="AB12" s="20" t="s">
        <v>71</v>
      </c>
      <c r="AC12" s="20" t="s">
        <v>54</v>
      </c>
      <c r="AD12" s="8"/>
      <c r="AE12" s="9"/>
    </row>
    <row r="13" spans="1:31" s="3" customFormat="1" ht="198" hidden="1" customHeight="1" x14ac:dyDescent="0.2">
      <c r="A13" s="24">
        <v>13</v>
      </c>
      <c r="B13" s="25" t="s">
        <v>86</v>
      </c>
      <c r="C13" s="20" t="s">
        <v>87</v>
      </c>
      <c r="D13" s="20" t="s">
        <v>88</v>
      </c>
      <c r="E13" s="20" t="s">
        <v>80</v>
      </c>
      <c r="F13" s="20" t="s">
        <v>25</v>
      </c>
      <c r="G13" s="20" t="s">
        <v>79</v>
      </c>
      <c r="H13" s="20" t="s">
        <v>26</v>
      </c>
      <c r="I13" s="21">
        <v>24118.400000000001</v>
      </c>
      <c r="J13" s="22"/>
      <c r="K13" s="22">
        <f>I13-R13</f>
        <v>23319.4</v>
      </c>
      <c r="L13" s="22" t="s">
        <v>74</v>
      </c>
      <c r="M13" s="20" t="s">
        <v>33</v>
      </c>
      <c r="N13" s="20" t="s">
        <v>76</v>
      </c>
      <c r="O13" s="22">
        <v>0</v>
      </c>
      <c r="P13" s="20" t="s">
        <v>33</v>
      </c>
      <c r="Q13" s="20" t="s">
        <v>76</v>
      </c>
      <c r="R13" s="22">
        <v>799</v>
      </c>
      <c r="S13" s="26">
        <v>2013</v>
      </c>
      <c r="T13" s="26">
        <v>2019</v>
      </c>
      <c r="U13" s="20" t="s">
        <v>37</v>
      </c>
      <c r="V13" s="20" t="s">
        <v>29</v>
      </c>
      <c r="W13" s="27" t="s">
        <v>105</v>
      </c>
      <c r="X13" s="20" t="s">
        <v>61</v>
      </c>
      <c r="Y13" s="20" t="s">
        <v>38</v>
      </c>
      <c r="Z13" s="20" t="s">
        <v>36</v>
      </c>
      <c r="AA13" s="20" t="s">
        <v>70</v>
      </c>
      <c r="AB13" s="20" t="s">
        <v>85</v>
      </c>
      <c r="AC13" s="20" t="s">
        <v>107</v>
      </c>
      <c r="AD13" s="8"/>
      <c r="AE13" s="9"/>
    </row>
    <row r="14" spans="1:31" s="3" customFormat="1" ht="108" hidden="1" customHeight="1" x14ac:dyDescent="0.2">
      <c r="A14" s="28">
        <v>14</v>
      </c>
      <c r="B14" s="25" t="s">
        <v>89</v>
      </c>
      <c r="C14" s="20" t="s">
        <v>39</v>
      </c>
      <c r="D14" s="20" t="s">
        <v>47</v>
      </c>
      <c r="E14" s="20" t="s">
        <v>80</v>
      </c>
      <c r="F14" s="20" t="s">
        <v>25</v>
      </c>
      <c r="G14" s="20" t="s">
        <v>40</v>
      </c>
      <c r="H14" s="20" t="s">
        <v>26</v>
      </c>
      <c r="I14" s="21">
        <v>26868.02</v>
      </c>
      <c r="J14" s="22"/>
      <c r="K14" s="22">
        <f>I14-(O14+R14)</f>
        <v>25976.52</v>
      </c>
      <c r="L14" s="22" t="s">
        <v>74</v>
      </c>
      <c r="M14" s="20" t="s">
        <v>33</v>
      </c>
      <c r="N14" s="20" t="s">
        <v>76</v>
      </c>
      <c r="O14" s="22">
        <v>742.4</v>
      </c>
      <c r="P14" s="20" t="s">
        <v>33</v>
      </c>
      <c r="Q14" s="20" t="s">
        <v>76</v>
      </c>
      <c r="R14" s="22">
        <v>149.1</v>
      </c>
      <c r="S14" s="26">
        <v>2012</v>
      </c>
      <c r="T14" s="26">
        <v>2020</v>
      </c>
      <c r="U14" s="20" t="s">
        <v>34</v>
      </c>
      <c r="V14" s="20" t="s">
        <v>27</v>
      </c>
      <c r="W14" s="27" t="s">
        <v>62</v>
      </c>
      <c r="X14" s="20" t="s">
        <v>61</v>
      </c>
      <c r="Y14" s="20" t="s">
        <v>35</v>
      </c>
      <c r="Z14" s="20" t="s">
        <v>36</v>
      </c>
      <c r="AA14" s="20" t="s">
        <v>70</v>
      </c>
      <c r="AB14" s="20" t="s">
        <v>71</v>
      </c>
      <c r="AC14" s="20" t="s">
        <v>55</v>
      </c>
      <c r="AD14" s="8"/>
      <c r="AE14" s="9"/>
    </row>
    <row r="15" spans="1:31" s="3" customFormat="1" ht="99" hidden="1" customHeight="1" x14ac:dyDescent="0.2">
      <c r="A15" s="24">
        <v>15</v>
      </c>
      <c r="B15" s="25" t="s">
        <v>95</v>
      </c>
      <c r="C15" s="20" t="s">
        <v>100</v>
      </c>
      <c r="D15" s="20" t="s">
        <v>51</v>
      </c>
      <c r="E15" s="20" t="s">
        <v>80</v>
      </c>
      <c r="F15" s="20" t="s">
        <v>25</v>
      </c>
      <c r="G15" s="20" t="s">
        <v>79</v>
      </c>
      <c r="H15" s="20" t="s">
        <v>26</v>
      </c>
      <c r="I15" s="21">
        <v>32801.620000000003</v>
      </c>
      <c r="J15" s="22"/>
      <c r="K15" s="22">
        <f>I15-(O15+R15)</f>
        <v>30741.72</v>
      </c>
      <c r="L15" s="22" t="s">
        <v>74</v>
      </c>
      <c r="M15" s="20" t="s">
        <v>33</v>
      </c>
      <c r="N15" s="20" t="s">
        <v>76</v>
      </c>
      <c r="O15" s="22">
        <v>1475</v>
      </c>
      <c r="P15" s="20" t="s">
        <v>33</v>
      </c>
      <c r="Q15" s="20" t="s">
        <v>76</v>
      </c>
      <c r="R15" s="22">
        <v>584.9</v>
      </c>
      <c r="S15" s="26">
        <v>2012</v>
      </c>
      <c r="T15" s="26">
        <v>2019</v>
      </c>
      <c r="U15" s="20" t="s">
        <v>37</v>
      </c>
      <c r="V15" s="20" t="s">
        <v>27</v>
      </c>
      <c r="W15" s="27" t="s">
        <v>62</v>
      </c>
      <c r="X15" s="20" t="s">
        <v>61</v>
      </c>
      <c r="Y15" s="20" t="s">
        <v>35</v>
      </c>
      <c r="Z15" s="20" t="s">
        <v>36</v>
      </c>
      <c r="AA15" s="20" t="s">
        <v>70</v>
      </c>
      <c r="AB15" s="20" t="s">
        <v>71</v>
      </c>
      <c r="AC15" s="20" t="s">
        <v>59</v>
      </c>
      <c r="AD15" s="8"/>
      <c r="AE15" s="9"/>
    </row>
    <row r="16" spans="1:31" s="3" customFormat="1" ht="128.25" hidden="1" customHeight="1" x14ac:dyDescent="0.2">
      <c r="A16" s="28">
        <v>16</v>
      </c>
      <c r="B16" s="25" t="s">
        <v>96</v>
      </c>
      <c r="C16" s="20" t="s">
        <v>101</v>
      </c>
      <c r="D16" s="20" t="s">
        <v>52</v>
      </c>
      <c r="E16" s="20" t="s">
        <v>80</v>
      </c>
      <c r="F16" s="20" t="s">
        <v>25</v>
      </c>
      <c r="G16" s="20" t="s">
        <v>79</v>
      </c>
      <c r="H16" s="20" t="s">
        <v>26</v>
      </c>
      <c r="I16" s="21">
        <v>109791.1</v>
      </c>
      <c r="J16" s="22"/>
      <c r="K16" s="22">
        <f>I16-(O16+R16)</f>
        <v>106299.5</v>
      </c>
      <c r="L16" s="22" t="s">
        <v>74</v>
      </c>
      <c r="M16" s="20" t="s">
        <v>33</v>
      </c>
      <c r="N16" s="20" t="s">
        <v>76</v>
      </c>
      <c r="O16" s="22">
        <v>3288</v>
      </c>
      <c r="P16" s="20" t="s">
        <v>33</v>
      </c>
      <c r="Q16" s="20" t="s">
        <v>76</v>
      </c>
      <c r="R16" s="22">
        <v>203.6</v>
      </c>
      <c r="S16" s="26">
        <v>2012</v>
      </c>
      <c r="T16" s="26">
        <v>2021</v>
      </c>
      <c r="U16" s="20" t="s">
        <v>37</v>
      </c>
      <c r="V16" s="20" t="s">
        <v>27</v>
      </c>
      <c r="W16" s="27" t="s">
        <v>68</v>
      </c>
      <c r="X16" s="20" t="s">
        <v>61</v>
      </c>
      <c r="Y16" s="20" t="s">
        <v>35</v>
      </c>
      <c r="Z16" s="20" t="s">
        <v>36</v>
      </c>
      <c r="AA16" s="20" t="s">
        <v>70</v>
      </c>
      <c r="AB16" s="20" t="s">
        <v>71</v>
      </c>
      <c r="AC16" s="20" t="s">
        <v>56</v>
      </c>
      <c r="AD16" s="8"/>
      <c r="AE16" s="9"/>
    </row>
    <row r="17" spans="1:31" s="3" customFormat="1" ht="128.25" hidden="1" customHeight="1" x14ac:dyDescent="0.2">
      <c r="A17" s="24">
        <v>17</v>
      </c>
      <c r="B17" s="25" t="s">
        <v>99</v>
      </c>
      <c r="C17" s="20" t="s">
        <v>102</v>
      </c>
      <c r="D17" s="20" t="s">
        <v>103</v>
      </c>
      <c r="E17" s="20" t="s">
        <v>80</v>
      </c>
      <c r="F17" s="20" t="s">
        <v>25</v>
      </c>
      <c r="G17" s="20" t="s">
        <v>79</v>
      </c>
      <c r="H17" s="20" t="s">
        <v>26</v>
      </c>
      <c r="I17" s="21"/>
      <c r="J17" s="22"/>
      <c r="K17" s="22"/>
      <c r="L17" s="22" t="s">
        <v>74</v>
      </c>
      <c r="M17" s="20" t="s">
        <v>33</v>
      </c>
      <c r="N17" s="20" t="s">
        <v>76</v>
      </c>
      <c r="O17" s="22">
        <v>0</v>
      </c>
      <c r="P17" s="20" t="s">
        <v>33</v>
      </c>
      <c r="Q17" s="20" t="s">
        <v>76</v>
      </c>
      <c r="R17" s="22">
        <v>0</v>
      </c>
      <c r="S17" s="26">
        <v>2014</v>
      </c>
      <c r="T17" s="26">
        <v>2020</v>
      </c>
      <c r="U17" s="20" t="s">
        <v>37</v>
      </c>
      <c r="V17" s="20" t="s">
        <v>29</v>
      </c>
      <c r="W17" s="27" t="s">
        <v>104</v>
      </c>
      <c r="X17" s="20" t="s">
        <v>61</v>
      </c>
      <c r="Y17" s="20"/>
      <c r="Z17" s="20" t="s">
        <v>36</v>
      </c>
      <c r="AA17" s="20" t="s">
        <v>70</v>
      </c>
      <c r="AB17" s="20" t="s">
        <v>71</v>
      </c>
      <c r="AC17" s="20" t="s">
        <v>106</v>
      </c>
      <c r="AD17" s="8"/>
      <c r="AE17" s="9"/>
    </row>
    <row r="18" spans="1:31" s="15" customFormat="1" ht="99.95" hidden="1" customHeight="1" x14ac:dyDescent="0.2">
      <c r="A18" s="28">
        <v>20</v>
      </c>
      <c r="B18" s="29" t="s">
        <v>110</v>
      </c>
      <c r="C18" s="20" t="s">
        <v>111</v>
      </c>
      <c r="D18" s="20" t="s">
        <v>84</v>
      </c>
      <c r="E18" s="20" t="s">
        <v>98</v>
      </c>
      <c r="F18" s="20" t="s">
        <v>25</v>
      </c>
      <c r="G18" s="20" t="s">
        <v>79</v>
      </c>
      <c r="H18" s="20" t="s">
        <v>26</v>
      </c>
      <c r="I18" s="21" t="s">
        <v>114</v>
      </c>
      <c r="J18" s="20"/>
      <c r="K18" s="23"/>
      <c r="L18" s="22" t="s">
        <v>112</v>
      </c>
      <c r="M18" s="20" t="s">
        <v>113</v>
      </c>
      <c r="N18" s="20" t="s">
        <v>117</v>
      </c>
      <c r="O18" s="23" t="s">
        <v>118</v>
      </c>
      <c r="P18" s="20" t="s">
        <v>33</v>
      </c>
      <c r="Q18" s="20" t="s">
        <v>76</v>
      </c>
      <c r="R18" s="23"/>
      <c r="S18" s="26">
        <v>2018</v>
      </c>
      <c r="T18" s="26">
        <v>2020</v>
      </c>
      <c r="U18" s="20" t="s">
        <v>37</v>
      </c>
      <c r="V18" s="20" t="s">
        <v>27</v>
      </c>
      <c r="W18" s="27" t="s">
        <v>115</v>
      </c>
      <c r="X18" s="20" t="s">
        <v>61</v>
      </c>
      <c r="Y18" s="20"/>
      <c r="Z18" s="20" t="s">
        <v>36</v>
      </c>
      <c r="AA18" s="20" t="s">
        <v>70</v>
      </c>
      <c r="AB18" s="20" t="s">
        <v>109</v>
      </c>
      <c r="AC18" s="20" t="s">
        <v>116</v>
      </c>
      <c r="AD18" s="18"/>
      <c r="AE18" s="19"/>
    </row>
    <row r="19" spans="1:31" ht="126" x14ac:dyDescent="0.2">
      <c r="A19" s="30">
        <v>1</v>
      </c>
      <c r="B19" s="13" t="s">
        <v>119</v>
      </c>
      <c r="C19" s="5" t="s">
        <v>120</v>
      </c>
      <c r="D19" s="5" t="s">
        <v>121</v>
      </c>
      <c r="E19" s="5" t="s">
        <v>122</v>
      </c>
      <c r="F19" s="5" t="s">
        <v>25</v>
      </c>
      <c r="G19" s="5" t="s">
        <v>79</v>
      </c>
      <c r="H19" s="5" t="s">
        <v>26</v>
      </c>
      <c r="I19" s="17">
        <v>75618.48</v>
      </c>
      <c r="J19" s="5"/>
      <c r="K19" s="6">
        <f>I19-O19-R19</f>
        <v>56599.979999999996</v>
      </c>
      <c r="L19" s="6" t="s">
        <v>74</v>
      </c>
      <c r="M19" s="5" t="s">
        <v>33</v>
      </c>
      <c r="N19" s="5" t="s">
        <v>76</v>
      </c>
      <c r="O19" s="6">
        <v>17151</v>
      </c>
      <c r="P19" s="5" t="s">
        <v>33</v>
      </c>
      <c r="Q19" s="5" t="s">
        <v>76</v>
      </c>
      <c r="R19" s="6">
        <f>964.9+902.6</f>
        <v>1867.5</v>
      </c>
      <c r="S19" s="12">
        <v>2019</v>
      </c>
      <c r="T19" s="12">
        <v>2020</v>
      </c>
      <c r="U19" s="5" t="s">
        <v>37</v>
      </c>
      <c r="V19" s="5" t="s">
        <v>27</v>
      </c>
      <c r="W19" s="7" t="s">
        <v>123</v>
      </c>
      <c r="X19" s="5" t="s">
        <v>61</v>
      </c>
      <c r="Y19" s="5" t="s">
        <v>35</v>
      </c>
      <c r="Z19" s="5" t="s">
        <v>36</v>
      </c>
      <c r="AA19" s="5" t="s">
        <v>70</v>
      </c>
      <c r="AB19" s="5" t="s">
        <v>85</v>
      </c>
      <c r="AC19" s="5" t="s">
        <v>124</v>
      </c>
    </row>
    <row r="20" spans="1:31" ht="126" x14ac:dyDescent="0.2">
      <c r="A20" s="30">
        <v>2</v>
      </c>
      <c r="B20" s="13" t="s">
        <v>125</v>
      </c>
      <c r="C20" s="5" t="s">
        <v>126</v>
      </c>
      <c r="D20" s="5" t="s">
        <v>84</v>
      </c>
      <c r="E20" s="5" t="s">
        <v>80</v>
      </c>
      <c r="F20" s="5" t="s">
        <v>25</v>
      </c>
      <c r="G20" s="5" t="s">
        <v>79</v>
      </c>
      <c r="H20" s="5" t="s">
        <v>26</v>
      </c>
      <c r="I20" s="17" t="s">
        <v>127</v>
      </c>
      <c r="J20" s="5"/>
      <c r="K20" s="6">
        <v>123516.9</v>
      </c>
      <c r="L20" s="6" t="s">
        <v>74</v>
      </c>
      <c r="M20" s="5" t="s">
        <v>33</v>
      </c>
      <c r="N20" s="5" t="s">
        <v>76</v>
      </c>
      <c r="O20" s="6">
        <v>117341.1</v>
      </c>
      <c r="P20" s="5" t="s">
        <v>33</v>
      </c>
      <c r="Q20" s="5" t="s">
        <v>76</v>
      </c>
      <c r="R20" s="6">
        <v>6175.8</v>
      </c>
      <c r="S20" s="12">
        <v>2020</v>
      </c>
      <c r="T20" s="12">
        <v>2021</v>
      </c>
      <c r="U20" s="5" t="s">
        <v>37</v>
      </c>
      <c r="V20" s="5" t="s">
        <v>27</v>
      </c>
      <c r="W20" s="7" t="s">
        <v>128</v>
      </c>
      <c r="X20" s="5" t="s">
        <v>61</v>
      </c>
      <c r="Y20" s="5" t="s">
        <v>35</v>
      </c>
      <c r="Z20" s="5" t="s">
        <v>36</v>
      </c>
      <c r="AA20" s="5" t="s">
        <v>70</v>
      </c>
      <c r="AB20" s="5" t="s">
        <v>71</v>
      </c>
      <c r="AC20" s="5" t="s">
        <v>129</v>
      </c>
    </row>
    <row r="21" spans="1:31" ht="94.5" x14ac:dyDescent="0.2">
      <c r="A21" s="30">
        <v>3</v>
      </c>
      <c r="B21" s="13" t="s">
        <v>90</v>
      </c>
      <c r="C21" s="5" t="s">
        <v>41</v>
      </c>
      <c r="D21" s="5" t="s">
        <v>42</v>
      </c>
      <c r="E21" s="5" t="s">
        <v>30</v>
      </c>
      <c r="F21" s="5" t="s">
        <v>25</v>
      </c>
      <c r="G21" s="5" t="s">
        <v>79</v>
      </c>
      <c r="H21" s="5" t="s">
        <v>26</v>
      </c>
      <c r="I21" s="17">
        <v>194676.2</v>
      </c>
      <c r="J21" s="6"/>
      <c r="K21" s="6">
        <f t="shared" ref="K21:K25" si="1">I21-(O21+R21)</f>
        <v>188999</v>
      </c>
      <c r="L21" s="6" t="s">
        <v>74</v>
      </c>
      <c r="M21" s="5" t="s">
        <v>33</v>
      </c>
      <c r="N21" s="5" t="s">
        <v>76</v>
      </c>
      <c r="O21" s="6">
        <v>5040</v>
      </c>
      <c r="P21" s="5" t="s">
        <v>33</v>
      </c>
      <c r="Q21" s="5" t="s">
        <v>76</v>
      </c>
      <c r="R21" s="6">
        <v>637.20000000000005</v>
      </c>
      <c r="S21" s="12">
        <v>2014</v>
      </c>
      <c r="T21" s="12">
        <v>2020</v>
      </c>
      <c r="U21" s="5" t="s">
        <v>37</v>
      </c>
      <c r="V21" s="5" t="s">
        <v>29</v>
      </c>
      <c r="W21" s="7" t="s">
        <v>63</v>
      </c>
      <c r="X21" s="5" t="s">
        <v>61</v>
      </c>
      <c r="Y21" s="5" t="s">
        <v>38</v>
      </c>
      <c r="Z21" s="5" t="s">
        <v>36</v>
      </c>
      <c r="AA21" s="5" t="s">
        <v>70</v>
      </c>
      <c r="AB21" s="5" t="s">
        <v>71</v>
      </c>
      <c r="AC21" s="5" t="s">
        <v>57</v>
      </c>
    </row>
    <row r="22" spans="1:31" ht="126" x14ac:dyDescent="0.2">
      <c r="A22" s="31">
        <v>4</v>
      </c>
      <c r="B22" s="13" t="s">
        <v>91</v>
      </c>
      <c r="C22" s="5" t="s">
        <v>43</v>
      </c>
      <c r="D22" s="5" t="s">
        <v>48</v>
      </c>
      <c r="E22" s="5" t="s">
        <v>30</v>
      </c>
      <c r="F22" s="5" t="s">
        <v>25</v>
      </c>
      <c r="G22" s="5" t="s">
        <v>79</v>
      </c>
      <c r="H22" s="5" t="s">
        <v>28</v>
      </c>
      <c r="I22" s="17">
        <v>152963.79999999999</v>
      </c>
      <c r="J22" s="6"/>
      <c r="K22" s="6">
        <f t="shared" si="1"/>
        <v>149346</v>
      </c>
      <c r="L22" s="6" t="s">
        <v>74</v>
      </c>
      <c r="M22" s="5" t="s">
        <v>33</v>
      </c>
      <c r="N22" s="5" t="s">
        <v>76</v>
      </c>
      <c r="O22" s="6">
        <v>3204</v>
      </c>
      <c r="P22" s="5" t="s">
        <v>33</v>
      </c>
      <c r="Q22" s="5" t="s">
        <v>76</v>
      </c>
      <c r="R22" s="5">
        <v>413.8</v>
      </c>
      <c r="S22" s="12">
        <v>2013</v>
      </c>
      <c r="T22" s="12">
        <v>2019</v>
      </c>
      <c r="U22" s="5" t="s">
        <v>37</v>
      </c>
      <c r="V22" s="5" t="s">
        <v>27</v>
      </c>
      <c r="W22" s="7" t="s">
        <v>64</v>
      </c>
      <c r="X22" s="5" t="s">
        <v>61</v>
      </c>
      <c r="Y22" s="5" t="s">
        <v>35</v>
      </c>
      <c r="Z22" s="5" t="s">
        <v>36</v>
      </c>
      <c r="AA22" s="5" t="s">
        <v>70</v>
      </c>
      <c r="AB22" s="5" t="s">
        <v>71</v>
      </c>
      <c r="AC22" s="5" t="s">
        <v>58</v>
      </c>
    </row>
    <row r="23" spans="1:31" ht="94.5" x14ac:dyDescent="0.2">
      <c r="A23" s="11">
        <v>5</v>
      </c>
      <c r="B23" s="13" t="s">
        <v>94</v>
      </c>
      <c r="C23" s="5" t="s">
        <v>43</v>
      </c>
      <c r="D23" s="5" t="s">
        <v>50</v>
      </c>
      <c r="E23" s="5" t="s">
        <v>30</v>
      </c>
      <c r="F23" s="5" t="s">
        <v>25</v>
      </c>
      <c r="G23" s="5" t="s">
        <v>79</v>
      </c>
      <c r="H23" s="5" t="s">
        <v>28</v>
      </c>
      <c r="I23" s="17">
        <v>73767.899999999994</v>
      </c>
      <c r="J23" s="6"/>
      <c r="K23" s="6">
        <f t="shared" si="1"/>
        <v>73653.399999999994</v>
      </c>
      <c r="L23" s="6" t="s">
        <v>74</v>
      </c>
      <c r="M23" s="5" t="s">
        <v>33</v>
      </c>
      <c r="N23" s="5" t="s">
        <v>76</v>
      </c>
      <c r="O23" s="6">
        <v>0</v>
      </c>
      <c r="P23" s="6" t="s">
        <v>37</v>
      </c>
      <c r="Q23" s="5" t="s">
        <v>76</v>
      </c>
      <c r="R23" s="6">
        <v>114.5</v>
      </c>
      <c r="S23" s="12">
        <v>2011</v>
      </c>
      <c r="T23" s="12">
        <v>2019</v>
      </c>
      <c r="U23" s="5" t="s">
        <v>37</v>
      </c>
      <c r="V23" s="5" t="s">
        <v>27</v>
      </c>
      <c r="W23" s="7" t="s">
        <v>67</v>
      </c>
      <c r="X23" s="5" t="s">
        <v>61</v>
      </c>
      <c r="Y23" s="5" t="s">
        <v>35</v>
      </c>
      <c r="Z23" s="5" t="s">
        <v>36</v>
      </c>
      <c r="AA23" s="5" t="s">
        <v>70</v>
      </c>
      <c r="AB23" s="5" t="s">
        <v>71</v>
      </c>
      <c r="AC23" s="5" t="s">
        <v>55</v>
      </c>
    </row>
    <row r="24" spans="1:31" ht="94.5" x14ac:dyDescent="0.2">
      <c r="A24" s="31">
        <v>6</v>
      </c>
      <c r="B24" s="13" t="s">
        <v>92</v>
      </c>
      <c r="C24" s="5" t="s">
        <v>108</v>
      </c>
      <c r="D24" s="5" t="s">
        <v>49</v>
      </c>
      <c r="E24" s="5" t="s">
        <v>30</v>
      </c>
      <c r="F24" s="5" t="s">
        <v>25</v>
      </c>
      <c r="G24" s="5" t="s">
        <v>79</v>
      </c>
      <c r="H24" s="5" t="s">
        <v>26</v>
      </c>
      <c r="I24" s="16">
        <v>520135</v>
      </c>
      <c r="J24" s="6"/>
      <c r="K24" s="6">
        <f t="shared" si="1"/>
        <v>157108.60000000003</v>
      </c>
      <c r="L24" s="6" t="s">
        <v>74</v>
      </c>
      <c r="M24" s="5" t="s">
        <v>33</v>
      </c>
      <c r="N24" s="5" t="s">
        <v>76</v>
      </c>
      <c r="O24" s="6">
        <f>2232+5491+319000.8</f>
        <v>326723.8</v>
      </c>
      <c r="P24" s="5" t="s">
        <v>33</v>
      </c>
      <c r="Q24" s="5" t="s">
        <v>76</v>
      </c>
      <c r="R24" s="6">
        <f>248+610.1+35444.5</f>
        <v>36302.6</v>
      </c>
      <c r="S24" s="12">
        <v>2018</v>
      </c>
      <c r="T24" s="12">
        <v>2020</v>
      </c>
      <c r="U24" s="5" t="s">
        <v>37</v>
      </c>
      <c r="V24" s="5" t="s">
        <v>29</v>
      </c>
      <c r="W24" s="7" t="s">
        <v>65</v>
      </c>
      <c r="X24" s="5" t="s">
        <v>61</v>
      </c>
      <c r="Y24" s="5" t="s">
        <v>38</v>
      </c>
      <c r="Z24" s="5" t="s">
        <v>36</v>
      </c>
      <c r="AA24" s="5" t="s">
        <v>70</v>
      </c>
      <c r="AB24" s="5" t="s">
        <v>71</v>
      </c>
      <c r="AC24" s="5" t="s">
        <v>60</v>
      </c>
    </row>
    <row r="25" spans="1:31" ht="189" x14ac:dyDescent="0.2">
      <c r="A25" s="11">
        <v>7</v>
      </c>
      <c r="B25" s="13" t="s">
        <v>93</v>
      </c>
      <c r="C25" s="5" t="s">
        <v>44</v>
      </c>
      <c r="D25" s="5" t="s">
        <v>32</v>
      </c>
      <c r="E25" s="5" t="s">
        <v>30</v>
      </c>
      <c r="F25" s="5" t="s">
        <v>25</v>
      </c>
      <c r="G25" s="5" t="s">
        <v>79</v>
      </c>
      <c r="H25" s="5" t="s">
        <v>26</v>
      </c>
      <c r="I25" s="17">
        <v>353768.2</v>
      </c>
      <c r="J25" s="6"/>
      <c r="K25" s="6">
        <f t="shared" si="1"/>
        <v>350473.10000000003</v>
      </c>
      <c r="L25" s="6" t="s">
        <v>74</v>
      </c>
      <c r="M25" s="5" t="s">
        <v>33</v>
      </c>
      <c r="N25" s="5" t="s">
        <v>76</v>
      </c>
      <c r="O25" s="6">
        <v>2902</v>
      </c>
      <c r="P25" s="5" t="s">
        <v>33</v>
      </c>
      <c r="Q25" s="5" t="s">
        <v>76</v>
      </c>
      <c r="R25" s="6">
        <v>393.1</v>
      </c>
      <c r="S25" s="12">
        <v>2011</v>
      </c>
      <c r="T25" s="12">
        <v>2021</v>
      </c>
      <c r="U25" s="5" t="s">
        <v>37</v>
      </c>
      <c r="V25" s="5" t="s">
        <v>29</v>
      </c>
      <c r="W25" s="7" t="s">
        <v>66</v>
      </c>
      <c r="X25" s="5" t="s">
        <v>61</v>
      </c>
      <c r="Y25" s="5" t="s">
        <v>38</v>
      </c>
      <c r="Z25" s="5" t="s">
        <v>36</v>
      </c>
      <c r="AA25" s="5" t="s">
        <v>70</v>
      </c>
      <c r="AB25" s="5" t="s">
        <v>71</v>
      </c>
      <c r="AC25" s="5" t="s">
        <v>53</v>
      </c>
    </row>
    <row r="26" spans="1:31" ht="157.5" x14ac:dyDescent="0.2">
      <c r="A26" s="31">
        <v>8</v>
      </c>
      <c r="B26" s="13" t="s">
        <v>97</v>
      </c>
      <c r="C26" s="5" t="s">
        <v>45</v>
      </c>
      <c r="D26" s="5" t="s">
        <v>46</v>
      </c>
      <c r="E26" s="5" t="s">
        <v>80</v>
      </c>
      <c r="F26" s="5" t="s">
        <v>25</v>
      </c>
      <c r="G26" s="5" t="s">
        <v>79</v>
      </c>
      <c r="H26" s="5" t="s">
        <v>26</v>
      </c>
      <c r="I26" s="17">
        <v>21038.33</v>
      </c>
      <c r="J26" s="6"/>
      <c r="K26" s="6">
        <f>I26-(O26+R26)</f>
        <v>19894.230000000003</v>
      </c>
      <c r="L26" s="6" t="s">
        <v>74</v>
      </c>
      <c r="M26" s="5" t="s">
        <v>33</v>
      </c>
      <c r="N26" s="5" t="s">
        <v>76</v>
      </c>
      <c r="O26" s="6">
        <v>828</v>
      </c>
      <c r="P26" s="5" t="s">
        <v>33</v>
      </c>
      <c r="Q26" s="5" t="s">
        <v>76</v>
      </c>
      <c r="R26" s="6">
        <v>316.10000000000002</v>
      </c>
      <c r="S26" s="12">
        <v>2011</v>
      </c>
      <c r="T26" s="12">
        <v>2019</v>
      </c>
      <c r="U26" s="5" t="s">
        <v>37</v>
      </c>
      <c r="V26" s="5" t="s">
        <v>29</v>
      </c>
      <c r="W26" s="7" t="s">
        <v>69</v>
      </c>
      <c r="X26" s="5" t="s">
        <v>61</v>
      </c>
      <c r="Y26" s="5" t="s">
        <v>38</v>
      </c>
      <c r="Z26" s="5" t="s">
        <v>36</v>
      </c>
      <c r="AA26" s="5" t="s">
        <v>70</v>
      </c>
      <c r="AB26" s="5" t="s">
        <v>71</v>
      </c>
      <c r="AC26" s="5" t="s">
        <v>54</v>
      </c>
    </row>
    <row r="27" spans="1:31" ht="189" x14ac:dyDescent="0.2">
      <c r="A27" s="11">
        <v>9</v>
      </c>
      <c r="B27" s="13" t="s">
        <v>86</v>
      </c>
      <c r="C27" s="5" t="s">
        <v>87</v>
      </c>
      <c r="D27" s="5" t="s">
        <v>88</v>
      </c>
      <c r="E27" s="5" t="s">
        <v>80</v>
      </c>
      <c r="F27" s="5" t="s">
        <v>25</v>
      </c>
      <c r="G27" s="5" t="s">
        <v>79</v>
      </c>
      <c r="H27" s="5" t="s">
        <v>26</v>
      </c>
      <c r="I27" s="17">
        <v>24118.400000000001</v>
      </c>
      <c r="J27" s="6"/>
      <c r="K27" s="6">
        <f>I27-R27</f>
        <v>23319.4</v>
      </c>
      <c r="L27" s="6" t="s">
        <v>74</v>
      </c>
      <c r="M27" s="5" t="s">
        <v>33</v>
      </c>
      <c r="N27" s="5" t="s">
        <v>76</v>
      </c>
      <c r="O27" s="6">
        <v>0</v>
      </c>
      <c r="P27" s="5" t="s">
        <v>33</v>
      </c>
      <c r="Q27" s="5" t="s">
        <v>76</v>
      </c>
      <c r="R27" s="6">
        <v>799</v>
      </c>
      <c r="S27" s="12">
        <v>2013</v>
      </c>
      <c r="T27" s="12">
        <v>2019</v>
      </c>
      <c r="U27" s="5" t="s">
        <v>37</v>
      </c>
      <c r="V27" s="5" t="s">
        <v>29</v>
      </c>
      <c r="W27" s="7" t="s">
        <v>105</v>
      </c>
      <c r="X27" s="5" t="s">
        <v>61</v>
      </c>
      <c r="Y27" s="5" t="s">
        <v>38</v>
      </c>
      <c r="Z27" s="5" t="s">
        <v>36</v>
      </c>
      <c r="AA27" s="5" t="s">
        <v>70</v>
      </c>
      <c r="AB27" s="5" t="s">
        <v>85</v>
      </c>
      <c r="AC27" s="5" t="s">
        <v>107</v>
      </c>
    </row>
    <row r="28" spans="1:31" ht="94.5" x14ac:dyDescent="0.2">
      <c r="A28" s="31">
        <v>10</v>
      </c>
      <c r="B28" s="13" t="s">
        <v>89</v>
      </c>
      <c r="C28" s="5" t="s">
        <v>39</v>
      </c>
      <c r="D28" s="5" t="s">
        <v>47</v>
      </c>
      <c r="E28" s="5" t="s">
        <v>80</v>
      </c>
      <c r="F28" s="5" t="s">
        <v>25</v>
      </c>
      <c r="G28" s="5" t="s">
        <v>40</v>
      </c>
      <c r="H28" s="5" t="s">
        <v>26</v>
      </c>
      <c r="I28" s="17">
        <v>26868.02</v>
      </c>
      <c r="J28" s="6"/>
      <c r="K28" s="6">
        <f>I28-(O28+R28)</f>
        <v>25976.52</v>
      </c>
      <c r="L28" s="6" t="s">
        <v>74</v>
      </c>
      <c r="M28" s="5" t="s">
        <v>33</v>
      </c>
      <c r="N28" s="5" t="s">
        <v>76</v>
      </c>
      <c r="O28" s="6">
        <v>742.4</v>
      </c>
      <c r="P28" s="5" t="s">
        <v>33</v>
      </c>
      <c r="Q28" s="5" t="s">
        <v>76</v>
      </c>
      <c r="R28" s="6">
        <v>149.1</v>
      </c>
      <c r="S28" s="12">
        <v>2012</v>
      </c>
      <c r="T28" s="12">
        <v>2020</v>
      </c>
      <c r="U28" s="5" t="s">
        <v>34</v>
      </c>
      <c r="V28" s="5" t="s">
        <v>27</v>
      </c>
      <c r="W28" s="7" t="s">
        <v>62</v>
      </c>
      <c r="X28" s="5" t="s">
        <v>61</v>
      </c>
      <c r="Y28" s="5" t="s">
        <v>35</v>
      </c>
      <c r="Z28" s="5" t="s">
        <v>36</v>
      </c>
      <c r="AA28" s="5" t="s">
        <v>70</v>
      </c>
      <c r="AB28" s="5" t="s">
        <v>71</v>
      </c>
      <c r="AC28" s="5" t="s">
        <v>55</v>
      </c>
    </row>
    <row r="29" spans="1:31" ht="94.5" x14ac:dyDescent="0.2">
      <c r="A29" s="11">
        <v>11</v>
      </c>
      <c r="B29" s="13" t="s">
        <v>95</v>
      </c>
      <c r="C29" s="5" t="s">
        <v>100</v>
      </c>
      <c r="D29" s="5" t="s">
        <v>51</v>
      </c>
      <c r="E29" s="5" t="s">
        <v>80</v>
      </c>
      <c r="F29" s="5" t="s">
        <v>25</v>
      </c>
      <c r="G29" s="5" t="s">
        <v>79</v>
      </c>
      <c r="H29" s="5" t="s">
        <v>26</v>
      </c>
      <c r="I29" s="17">
        <v>32801.620000000003</v>
      </c>
      <c r="J29" s="6"/>
      <c r="K29" s="6">
        <f>I29-(O29+R29)</f>
        <v>30741.72</v>
      </c>
      <c r="L29" s="6" t="s">
        <v>74</v>
      </c>
      <c r="M29" s="5" t="s">
        <v>33</v>
      </c>
      <c r="N29" s="5" t="s">
        <v>76</v>
      </c>
      <c r="O29" s="6">
        <v>1475</v>
      </c>
      <c r="P29" s="5" t="s">
        <v>33</v>
      </c>
      <c r="Q29" s="5" t="s">
        <v>76</v>
      </c>
      <c r="R29" s="6">
        <v>584.9</v>
      </c>
      <c r="S29" s="12">
        <v>2012</v>
      </c>
      <c r="T29" s="12">
        <v>2019</v>
      </c>
      <c r="U29" s="5" t="s">
        <v>37</v>
      </c>
      <c r="V29" s="5" t="s">
        <v>27</v>
      </c>
      <c r="W29" s="7" t="s">
        <v>62</v>
      </c>
      <c r="X29" s="5" t="s">
        <v>61</v>
      </c>
      <c r="Y29" s="5" t="s">
        <v>35</v>
      </c>
      <c r="Z29" s="5" t="s">
        <v>36</v>
      </c>
      <c r="AA29" s="5" t="s">
        <v>70</v>
      </c>
      <c r="AB29" s="5" t="s">
        <v>71</v>
      </c>
      <c r="AC29" s="5" t="s">
        <v>59</v>
      </c>
    </row>
    <row r="30" spans="1:31" ht="94.5" x14ac:dyDescent="0.2">
      <c r="A30" s="31">
        <v>12</v>
      </c>
      <c r="B30" s="13" t="s">
        <v>96</v>
      </c>
      <c r="C30" s="5" t="s">
        <v>101</v>
      </c>
      <c r="D30" s="5" t="s">
        <v>52</v>
      </c>
      <c r="E30" s="5" t="s">
        <v>80</v>
      </c>
      <c r="F30" s="5" t="s">
        <v>25</v>
      </c>
      <c r="G30" s="5" t="s">
        <v>79</v>
      </c>
      <c r="H30" s="5" t="s">
        <v>26</v>
      </c>
      <c r="I30" s="17">
        <v>109791.1</v>
      </c>
      <c r="J30" s="6"/>
      <c r="K30" s="6">
        <f>I30-(O30+R30)</f>
        <v>106299.5</v>
      </c>
      <c r="L30" s="6" t="s">
        <v>74</v>
      </c>
      <c r="M30" s="5" t="s">
        <v>33</v>
      </c>
      <c r="N30" s="5" t="s">
        <v>76</v>
      </c>
      <c r="O30" s="6">
        <v>3288</v>
      </c>
      <c r="P30" s="5" t="s">
        <v>33</v>
      </c>
      <c r="Q30" s="5" t="s">
        <v>76</v>
      </c>
      <c r="R30" s="6">
        <v>203.6</v>
      </c>
      <c r="S30" s="12">
        <v>2012</v>
      </c>
      <c r="T30" s="12">
        <v>2021</v>
      </c>
      <c r="U30" s="5" t="s">
        <v>37</v>
      </c>
      <c r="V30" s="5" t="s">
        <v>27</v>
      </c>
      <c r="W30" s="7" t="s">
        <v>68</v>
      </c>
      <c r="X30" s="5" t="s">
        <v>61</v>
      </c>
      <c r="Y30" s="5" t="s">
        <v>35</v>
      </c>
      <c r="Z30" s="5" t="s">
        <v>36</v>
      </c>
      <c r="AA30" s="5" t="s">
        <v>70</v>
      </c>
      <c r="AB30" s="5" t="s">
        <v>71</v>
      </c>
      <c r="AC30" s="5" t="s">
        <v>56</v>
      </c>
    </row>
    <row r="31" spans="1:31" ht="94.5" x14ac:dyDescent="0.2">
      <c r="A31" s="11">
        <v>13</v>
      </c>
      <c r="B31" s="13" t="s">
        <v>99</v>
      </c>
      <c r="C31" s="5" t="s">
        <v>102</v>
      </c>
      <c r="D31" s="5" t="s">
        <v>103</v>
      </c>
      <c r="E31" s="5" t="s">
        <v>80</v>
      </c>
      <c r="F31" s="5" t="s">
        <v>25</v>
      </c>
      <c r="G31" s="5" t="s">
        <v>79</v>
      </c>
      <c r="H31" s="5" t="s">
        <v>26</v>
      </c>
      <c r="I31" s="17"/>
      <c r="J31" s="6"/>
      <c r="K31" s="6"/>
      <c r="L31" s="6" t="s">
        <v>74</v>
      </c>
      <c r="M31" s="5" t="s">
        <v>33</v>
      </c>
      <c r="N31" s="5" t="s">
        <v>76</v>
      </c>
      <c r="O31" s="6">
        <v>0</v>
      </c>
      <c r="P31" s="5" t="s">
        <v>33</v>
      </c>
      <c r="Q31" s="5" t="s">
        <v>76</v>
      </c>
      <c r="R31" s="6">
        <v>0</v>
      </c>
      <c r="S31" s="12">
        <v>2014</v>
      </c>
      <c r="T31" s="12">
        <v>2020</v>
      </c>
      <c r="U31" s="5" t="s">
        <v>37</v>
      </c>
      <c r="V31" s="5" t="s">
        <v>29</v>
      </c>
      <c r="W31" s="7" t="s">
        <v>104</v>
      </c>
      <c r="X31" s="5" t="s">
        <v>61</v>
      </c>
      <c r="Y31" s="5"/>
      <c r="Z31" s="5" t="s">
        <v>36</v>
      </c>
      <c r="AA31" s="5" t="s">
        <v>70</v>
      </c>
      <c r="AB31" s="5" t="s">
        <v>71</v>
      </c>
      <c r="AC31" s="5" t="s">
        <v>106</v>
      </c>
    </row>
    <row r="32" spans="1:31" ht="63" x14ac:dyDescent="0.2">
      <c r="A32" s="31">
        <v>14</v>
      </c>
      <c r="B32" s="32" t="s">
        <v>110</v>
      </c>
      <c r="C32" s="5" t="s">
        <v>111</v>
      </c>
      <c r="D32" s="5" t="s">
        <v>84</v>
      </c>
      <c r="E32" s="5" t="s">
        <v>98</v>
      </c>
      <c r="F32" s="5" t="s">
        <v>25</v>
      </c>
      <c r="G32" s="5" t="s">
        <v>79</v>
      </c>
      <c r="H32" s="5" t="s">
        <v>26</v>
      </c>
      <c r="I32" s="17" t="s">
        <v>114</v>
      </c>
      <c r="J32" s="5"/>
      <c r="K32" s="14"/>
      <c r="L32" s="6" t="s">
        <v>112</v>
      </c>
      <c r="M32" s="5" t="s">
        <v>113</v>
      </c>
      <c r="N32" s="5" t="s">
        <v>117</v>
      </c>
      <c r="O32" s="14" t="s">
        <v>118</v>
      </c>
      <c r="P32" s="5" t="s">
        <v>33</v>
      </c>
      <c r="Q32" s="5" t="s">
        <v>76</v>
      </c>
      <c r="R32" s="14"/>
      <c r="S32" s="12">
        <v>2018</v>
      </c>
      <c r="T32" s="12">
        <v>2020</v>
      </c>
      <c r="U32" s="5" t="s">
        <v>37</v>
      </c>
      <c r="V32" s="5" t="s">
        <v>27</v>
      </c>
      <c r="W32" s="7" t="s">
        <v>115</v>
      </c>
      <c r="X32" s="5" t="s">
        <v>61</v>
      </c>
      <c r="Y32" s="5"/>
      <c r="Z32" s="5" t="s">
        <v>36</v>
      </c>
      <c r="AA32" s="5" t="s">
        <v>70</v>
      </c>
      <c r="AB32" s="5" t="s">
        <v>109</v>
      </c>
      <c r="AC32" s="5" t="s">
        <v>116</v>
      </c>
    </row>
  </sheetData>
  <sheetProtection formatCells="0" formatColumns="0" formatRows="0" insertColumns="0" insertRows="0" insertHyperlinks="0" deleteColumns="0" deleteRows="0" sort="0" autoFilter="0" pivotTables="0"/>
  <autoFilter ref="A6:AD18">
    <filterColumn colId="6">
      <filters>
        <filter val="На стадии реализации"/>
      </filters>
    </filterColumn>
  </autoFilter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W11 X8:Y9 Y14:Y17 W25 X22:Y23 X24:X32 Y28:Y31 X10:X21 Q7:Q32 N7:N32 AA7:AB32 L7:L32 X7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32">
      <formula1>-999999999999999</formula1>
      <formula2>999999999999999</formula2>
    </dataValidation>
  </dataValidations>
  <pageMargins left="0.11811023622047245" right="0.11811023622047245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Винокурова Марина Владимир</cp:lastModifiedBy>
  <cp:lastPrinted>2018-10-09T08:52:29Z</cp:lastPrinted>
  <dcterms:created xsi:type="dcterms:W3CDTF">2015-07-23T15:59:59Z</dcterms:created>
  <dcterms:modified xsi:type="dcterms:W3CDTF">2019-01-11T09:00:53Z</dcterms:modified>
</cp:coreProperties>
</file>