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nokurovaMV\Documents\Отчеты\ОТЧЕТЫ Действующие\Программы\2026\I квартал\"/>
    </mc:Choice>
  </mc:AlternateContent>
  <bookViews>
    <workbookView xWindow="0" yWindow="0" windowWidth="13860" windowHeight="11655"/>
  </bookViews>
  <sheets>
    <sheet name="Лист1" sheetId="1" r:id="rId1"/>
  </sheets>
  <definedNames>
    <definedName name="_xlnm.Print_Area" localSheetId="0">Лист1!$A$1:$Q$50</definedName>
  </definedNames>
  <calcPr calcId="152511"/>
</workbook>
</file>

<file path=xl/calcChain.xml><?xml version="1.0" encoding="utf-8"?>
<calcChain xmlns="http://schemas.openxmlformats.org/spreadsheetml/2006/main">
  <c r="E50" i="1" l="1"/>
  <c r="E49" i="1"/>
  <c r="E47" i="1" l="1"/>
  <c r="F30" i="1" l="1"/>
  <c r="F12" i="1" l="1"/>
  <c r="E12" i="1"/>
  <c r="E16" i="1" l="1"/>
  <c r="F42" i="1" l="1"/>
  <c r="E42" i="1"/>
  <c r="F38" i="1"/>
  <c r="E38" i="1"/>
  <c r="F34" i="1"/>
  <c r="E34" i="1"/>
  <c r="E30" i="1"/>
  <c r="F25" i="1"/>
  <c r="E25" i="1"/>
  <c r="F20" i="1"/>
  <c r="E20" i="1"/>
  <c r="F16" i="1"/>
  <c r="F8" i="1"/>
  <c r="E8" i="1"/>
  <c r="F4" i="1"/>
  <c r="E4" i="1"/>
  <c r="F50" i="1" l="1"/>
  <c r="F49" i="1"/>
  <c r="F48" i="1"/>
  <c r="E48" i="1"/>
  <c r="F47" i="1"/>
  <c r="G47" i="1" s="1"/>
  <c r="G49" i="1" l="1"/>
  <c r="G48" i="1"/>
  <c r="E46" i="1"/>
  <c r="F46" i="1"/>
  <c r="G50" i="1"/>
  <c r="G41" i="1"/>
  <c r="G46" i="1" l="1"/>
  <c r="G11" i="1"/>
  <c r="G10" i="1"/>
  <c r="G7" i="1"/>
  <c r="G20" i="1" l="1"/>
  <c r="G27" i="1" l="1"/>
  <c r="G24" i="1"/>
  <c r="G29" i="1" l="1"/>
  <c r="G28" i="1"/>
  <c r="G15" i="1"/>
  <c r="G12" i="1" l="1"/>
  <c r="G19" i="1"/>
  <c r="G18" i="1"/>
  <c r="G33" i="1" l="1"/>
  <c r="G45" i="1" l="1"/>
  <c r="G25" i="1" l="1"/>
  <c r="G42" i="1" l="1"/>
  <c r="G4" i="1" l="1"/>
  <c r="G16" i="1"/>
  <c r="D29" i="1" l="1"/>
  <c r="D45" i="1"/>
  <c r="D50" i="1" s="1"/>
  <c r="D37" i="1"/>
  <c r="D41" i="1"/>
  <c r="G14" i="1" l="1"/>
  <c r="G30" i="1" l="1"/>
  <c r="G38" i="1"/>
  <c r="G8" i="1"/>
</calcChain>
</file>

<file path=xl/sharedStrings.xml><?xml version="1.0" encoding="utf-8"?>
<sst xmlns="http://schemas.openxmlformats.org/spreadsheetml/2006/main" count="83" uniqueCount="44">
  <si>
    <t>Источники финансирования</t>
  </si>
  <si>
    <t>Всего по программе</t>
  </si>
  <si>
    <t>Всего по программам</t>
  </si>
  <si>
    <t>Итого по программам</t>
  </si>
  <si>
    <t>Бюджет автономного округа</t>
  </si>
  <si>
    <t>тыс. руб.</t>
  </si>
  <si>
    <t>%</t>
  </si>
  <si>
    <t>Ответственный исполнитель муниципальной программы</t>
  </si>
  <si>
    <t>Комитет культуры</t>
  </si>
  <si>
    <t>Управление по жилищно-коммунальному хозяйству</t>
  </si>
  <si>
    <t>Отдел по организации деятельности комиссий</t>
  </si>
  <si>
    <t>Муниципальное казенное учреждение «Управление гражданской защиты населения Березовского района»</t>
  </si>
  <si>
    <t xml:space="preserve">№                           </t>
  </si>
  <si>
    <t>Отдел транспорта</t>
  </si>
  <si>
    <t>Комитет по земельным ресурсам и управлению муниципальным имуществом</t>
  </si>
  <si>
    <t>Федеральный бюджет</t>
  </si>
  <si>
    <t>Комитет по экономической политике</t>
  </si>
  <si>
    <t xml:space="preserve">Муниципальная программа городского поселения Березово 
</t>
  </si>
  <si>
    <t>Бюджет района</t>
  </si>
  <si>
    <t>Управление муниципальным имуществом городского поселения Березово</t>
  </si>
  <si>
    <t>Формирование комфортной потребительской среды в городском поселении Березово</t>
  </si>
  <si>
    <t xml:space="preserve">Формирование современной городской среды в городском поселении Березово
</t>
  </si>
  <si>
    <t>Благоустройство территории городского поселения Березово</t>
  </si>
  <si>
    <t>Современная транспортная система городского поселения Березово</t>
  </si>
  <si>
    <t>Защита населения и территории от чрезвычайных ситуаций, обеспечение пожарной безопасности в городском поселении Березово</t>
  </si>
  <si>
    <t xml:space="preserve">Профилактика правонарушений и обеспечение отдельных прав граждан в городском поселении Березово 
</t>
  </si>
  <si>
    <t>Жилищно-коммунальный комплекс городского поселения Березово</t>
  </si>
  <si>
    <t>Содействие занятости населения городского поселения Березово</t>
  </si>
  <si>
    <t>Развитие культуры в городском поселении Березово</t>
  </si>
  <si>
    <t xml:space="preserve">Информация по итогам реализации  муниципальных программ городского поселения Березово за 1 квартал 2026 года
</t>
  </si>
  <si>
    <t>Результаты реализации программы за январь-март 2026 года</t>
  </si>
  <si>
    <t>Объем финансирования на 2026 год                   (Уточненный план)            тыс. рублей</t>
  </si>
  <si>
    <t>Исполнение на 31.03.2026</t>
  </si>
  <si>
    <t>Бюджет городского поселения Березово</t>
  </si>
  <si>
    <r>
      <rPr>
        <sz val="12"/>
        <color rgb="FFFF0000"/>
        <rFont val="Times New Roman"/>
        <family val="1"/>
        <charset val="204"/>
      </rPr>
      <t xml:space="preserve"> </t>
    </r>
    <r>
      <rPr>
        <sz val="12"/>
        <color theme="1"/>
        <rFont val="Times New Roman"/>
        <family val="1"/>
        <charset val="204"/>
      </rPr>
      <t>Членами добровольного народного формирования городского поселения Березово, совместно с сотрудниками ОМВД России по Березовскому району осуществлено 8 выходов по охране общественного порядка.</t>
    </r>
  </si>
  <si>
    <r>
      <rPr>
        <sz val="12"/>
        <rFont val="Times New Roman"/>
        <family val="1"/>
        <charset val="204"/>
      </rPr>
      <t>Заключен и оплачен</t>
    </r>
    <r>
      <rPr>
        <sz val="12"/>
        <color rgb="FFFF0000"/>
        <rFont val="Times New Roman"/>
        <family val="1"/>
        <charset val="204"/>
      </rPr>
      <t xml:space="preserve"> </t>
    </r>
    <r>
      <rPr>
        <sz val="12"/>
        <color theme="1"/>
        <rFont val="Times New Roman"/>
        <family val="1"/>
        <charset val="204"/>
      </rPr>
      <t>муниципальный контракт на выполнение работ по содержанию и техническому обслуживанию пожарных гидрантов в пгт. Березово.                         Размещены в СМИ и мессенджерах тематических памяток и буклетов. Проведены рейдовые мероприятия.</t>
    </r>
  </si>
  <si>
    <t xml:space="preserve">Произведена оплата за выполнение услуг, связанных с осуществлением регулярных перевозок пассажиров автомобильным  транспортом по регулируемым тарифам  в границах пгт. Березово.  Перевезено 2 844 человека, выполнено 1 772 рейса.                                                                                                                                                                                                                                                                                                                                Произведена оплата за выполнение работ по содержанию автомобильных дорог в  пгт. Березово, д. Деминская.                                                                                                Произведена оплата за выполнение работ по зимнему содержанию автомобильных дорог в д. Пугоры, д. Шайтанка, п. Устрем, с. Теги.                                                                                    Заключен муниципальный контракт на выполнение работ по содержанию светофорных объектов.                                                                                                                         Произведена оплата за оказание услуг по проведению негосударственной экспертизы достоверности определения сметной стоимости на выполнение работ по ремонту автомобильной дороги по ул. Астраханцева в пгт. Березово.                                       Заключены контракты: на выполнение работ по разработке проекта капитального ремонта автомобильных дорог по ул. Гагарина, ул. Пушкина, ул. Дуркина, ул. Северная, ул. Лермонтова, ул. Молодежная, ул. Аэропорт, ул. Собянина, ул. Гидропорт, дороги на причал.                                                                                                                                                                                        </t>
  </si>
  <si>
    <t>Организуются и проводятся мероприятия, направленные на продвижение товаров местных производителей на потребительском рынке городского поселения Березово. Проведена межмуниципальная выставка-ярмарка «Ярмарка Березовского уезда», в которой приняло участие 26 хозяйствующих субъектов.                                            Заключен 1 договор на размещение нестационарного торгового объекта в с. Теги.</t>
  </si>
  <si>
    <r>
      <t>Заключены договора на: энергоснабжение, отпуск тепловой энергии в горячей воде, поставку газа в жилые помещения, содержание и текущий ремонт общего имущества многоквартирных домов, оказание услуг по кадастровым работам, оказание услуг по оценке рыночной стоимости объектов, ремонт жилого помещения.</t>
    </r>
    <r>
      <rPr>
        <sz val="12"/>
        <color rgb="FFFF0000"/>
        <rFont val="Times New Roman"/>
        <family val="1"/>
        <charset val="204"/>
      </rPr>
      <t xml:space="preserve">                       </t>
    </r>
    <r>
      <rPr>
        <sz val="12"/>
        <rFont val="Times New Roman"/>
        <family val="1"/>
        <charset val="204"/>
      </rPr>
      <t>Произведена оплата по коммунальным услугам.
Произведена оплата за нотариальные услуги (выморочное имущество).</t>
    </r>
  </si>
  <si>
    <t xml:space="preserve">Приобретены расходные материалы для проведения: праздничных мероприятий пгт. Березово, праздничного мероприятия ко Дню работников культуры пгт. Березово, традиционного праздника обских угров «Вороний день» пгт. Березово, с. Теги, д. Шайтанка.
                                                                                                                                                                                                                                                                                                                                                             </t>
  </si>
  <si>
    <t xml:space="preserve">Произведена оплата налогов и заработной платы гражданам (очистка от снега и наледи скверов, парков, мемориала, общественных территорий, тротуаров, площадок временного накопления ТКО). На общественных и обязательных временных работах было задействовано безработных граждан - 35 человек (на общественных работах – 30 человек, испытывающих трудности в работе – 2 человека, из числа малочисленных народов Севера – 3 человека). </t>
  </si>
  <si>
    <t>Приобретен аварийно-технический запас: трубы и электроды для МУП "Теплосети Березово".                                                                                                                          Предоставлена субсидия МУП "Теплосети Березово" на возмещение недополученных доходов при оказании жилищно-коммунальных услуг населению по регулируемым ценам.                                                                                                                       Произведена выплата возмещений за изымаемые жилые помещения (3 квартиры).                                              Произведена оплата взносов за муниципальные квартиры в Югорский фонд капитального ремонта, за обследование технического состояния многоквартирных домов.</t>
  </si>
  <si>
    <t>Произведена оплата за:                                                                                                          - поставку светильников уличного освещения;                                                                    - уличное освещение;                                                                                                             - услуги по энергосервисным контрактам.                                                                                   Освоены финансовые средства на оказание услуг по накоплению и транспортировке ТКО и на содержание площадки временного накопления отходов в с. Теги.                                        Выполнены работы по изготовлению "Купели", произведен демонтаж светодиодных украшений.                                                                                                                                         Осуществлены расходы на обеспечение функций и полномочий  МКУ «Хозяйственно-эксплуатационная служба администрации городского поселения Березово».</t>
  </si>
  <si>
    <t>Финансовые средства на 2026 год не предусмотрены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</si>
</sst>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1"/>
      <color theme="1"/>
      <name val="Calibri"/>
      <family val="2"/>
      <charset val="204"/>
      <scheme val="minor"/>
    </font>
    <font>
      <sz val="12"/>
      <color indexed="8"/>
      <name val="Times New Roman"/>
      <family val="1"/>
      <charset val="204"/>
    </font>
    <font>
      <b/>
      <sz val="14"/>
      <color indexed="8"/>
      <name val="Times New Roman"/>
      <family val="1"/>
      <charset val="204"/>
    </font>
    <font>
      <sz val="14"/>
      <color indexed="8"/>
      <name val="Times New Roman"/>
      <family val="1"/>
      <charset val="204"/>
    </font>
    <font>
      <sz val="14"/>
      <name val="Times New Roman"/>
      <family val="1"/>
      <charset val="204"/>
    </font>
    <font>
      <b/>
      <sz val="12"/>
      <color indexed="8"/>
      <name val="Times New Roman"/>
      <family val="1"/>
      <charset val="204"/>
    </font>
    <font>
      <b/>
      <sz val="14"/>
      <name val="Times New Roman"/>
      <family val="1"/>
      <charset val="204"/>
    </font>
    <font>
      <b/>
      <sz val="18"/>
      <color theme="1"/>
      <name val="Calibri"/>
      <family val="2"/>
      <charset val="204"/>
      <scheme val="minor"/>
    </font>
    <font>
      <sz val="12"/>
      <color theme="1"/>
      <name val="Times New Roman"/>
      <family val="1"/>
      <charset val="204"/>
    </font>
    <font>
      <sz val="12"/>
      <name val="Times New Roman"/>
      <family val="1"/>
      <charset val="204"/>
    </font>
    <font>
      <sz val="12"/>
      <color rgb="FFFF0000"/>
      <name val="Times New Roman"/>
      <family val="1"/>
      <charset val="204"/>
    </font>
    <font>
      <sz val="18"/>
      <color theme="1"/>
      <name val="Calibri"/>
      <family val="2"/>
      <charset val="204"/>
      <scheme val="minor"/>
    </font>
    <font>
      <b/>
      <sz val="14"/>
      <color theme="1"/>
      <name val="Times New Roman"/>
      <family val="1"/>
      <charset val="204"/>
    </font>
    <font>
      <sz val="14"/>
      <color theme="1"/>
      <name val="Times New Roman"/>
      <family val="1"/>
      <charset val="204"/>
    </font>
    <font>
      <b/>
      <sz val="18"/>
      <color theme="1"/>
      <name val="Times New Roman"/>
      <family val="1"/>
      <charset val="204"/>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5">
    <xf numFmtId="0" fontId="0" fillId="0" borderId="0" xfId="0"/>
    <xf numFmtId="0" fontId="0" fillId="2" borderId="0" xfId="0" applyFill="1"/>
    <xf numFmtId="0" fontId="0" fillId="2" borderId="0" xfId="0" applyFill="1" applyBorder="1"/>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5" fillId="2" borderId="2" xfId="0" applyFont="1" applyFill="1" applyBorder="1" applyAlignment="1">
      <alignment horizontal="center" vertical="center" wrapText="1"/>
    </xf>
    <xf numFmtId="4" fontId="11" fillId="2" borderId="0" xfId="0" applyNumberFormat="1" applyFont="1" applyFill="1"/>
    <xf numFmtId="0" fontId="0" fillId="2" borderId="0" xfId="0" applyFill="1" applyAlignment="1">
      <alignment vertical="center"/>
    </xf>
    <xf numFmtId="164" fontId="11" fillId="2" borderId="0" xfId="0" applyNumberFormat="1" applyFont="1" applyFill="1"/>
    <xf numFmtId="0" fontId="11" fillId="2" borderId="0" xfId="0" applyFont="1" applyFill="1"/>
    <xf numFmtId="4" fontId="7" fillId="2" borderId="0" xfId="0" applyNumberFormat="1" applyFont="1" applyFill="1"/>
    <xf numFmtId="0" fontId="0" fillId="0" borderId="0" xfId="0" applyFill="1" applyBorder="1"/>
    <xf numFmtId="0" fontId="0" fillId="0" borderId="0" xfId="0" applyFill="1"/>
    <xf numFmtId="0" fontId="5" fillId="0" borderId="2" xfId="0" applyFont="1" applyFill="1" applyBorder="1" applyAlignment="1">
      <alignment vertical="center" wrapText="1"/>
    </xf>
    <xf numFmtId="164" fontId="2" fillId="0" borderId="2" xfId="0" applyNumberFormat="1" applyFont="1" applyFill="1" applyBorder="1" applyAlignment="1">
      <alignment horizontal="center" vertical="center" wrapText="1"/>
    </xf>
    <xf numFmtId="0" fontId="1" fillId="0" borderId="1" xfId="0" applyFont="1" applyFill="1" applyBorder="1" applyAlignment="1">
      <alignment vertical="center" wrapText="1"/>
    </xf>
    <xf numFmtId="164" fontId="3" fillId="0" borderId="1" xfId="0" applyNumberFormat="1" applyFont="1" applyFill="1" applyBorder="1" applyAlignment="1">
      <alignment horizontal="center" vertical="center" wrapText="1"/>
    </xf>
    <xf numFmtId="0" fontId="1" fillId="0" borderId="3" xfId="0" applyFont="1" applyFill="1" applyBorder="1" applyAlignment="1">
      <alignment vertical="center" wrapText="1"/>
    </xf>
    <xf numFmtId="0" fontId="5" fillId="0" borderId="13" xfId="0" applyFont="1" applyFill="1" applyBorder="1" applyAlignment="1">
      <alignment vertical="center" wrapText="1"/>
    </xf>
    <xf numFmtId="164" fontId="2" fillId="0" borderId="13"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5" fillId="0" borderId="2" xfId="0" applyFont="1" applyFill="1" applyBorder="1" applyAlignment="1">
      <alignment horizontal="left" vertical="center" wrapText="1"/>
    </xf>
    <xf numFmtId="164" fontId="6" fillId="0" borderId="2"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64" fontId="4" fillId="0" borderId="1" xfId="0" applyNumberFormat="1" applyFont="1" applyFill="1" applyBorder="1" applyAlignment="1">
      <alignment horizontal="center" vertical="center"/>
    </xf>
    <xf numFmtId="164" fontId="4" fillId="0" borderId="3" xfId="0" applyNumberFormat="1" applyFont="1" applyFill="1" applyBorder="1" applyAlignment="1">
      <alignment horizontal="center" vertical="center"/>
    </xf>
    <xf numFmtId="164" fontId="3" fillId="0" borderId="3"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4" fillId="0" borderId="10" xfId="0" applyNumberFormat="1" applyFont="1" applyFill="1" applyBorder="1" applyAlignment="1">
      <alignment horizontal="center" vertical="center"/>
    </xf>
    <xf numFmtId="164" fontId="4" fillId="0" borderId="6" xfId="0" applyNumberFormat="1" applyFont="1" applyFill="1" applyBorder="1" applyAlignment="1">
      <alignment horizontal="center" vertical="center"/>
    </xf>
    <xf numFmtId="164" fontId="4" fillId="0" borderId="4" xfId="0" applyNumberFormat="1" applyFont="1" applyFill="1" applyBorder="1" applyAlignment="1">
      <alignment horizontal="center" vertical="center"/>
    </xf>
    <xf numFmtId="164" fontId="3" fillId="0" borderId="12" xfId="0" applyNumberFormat="1" applyFont="1" applyFill="1" applyBorder="1" applyAlignment="1">
      <alignment horizontal="center" vertical="center" wrapText="1"/>
    </xf>
    <xf numFmtId="164" fontId="4" fillId="0" borderId="11" xfId="0" applyNumberFormat="1" applyFont="1" applyFill="1" applyBorder="1" applyAlignment="1">
      <alignment horizontal="center" vertical="center"/>
    </xf>
    <xf numFmtId="164" fontId="4" fillId="0" borderId="0"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64" fontId="12" fillId="0" borderId="2" xfId="0" applyNumberFormat="1" applyFont="1" applyFill="1" applyBorder="1" applyAlignment="1">
      <alignment horizontal="center" vertical="center"/>
    </xf>
    <xf numFmtId="164" fontId="13" fillId="0" borderId="1" xfId="0" applyNumberFormat="1" applyFont="1" applyFill="1" applyBorder="1" applyAlignment="1">
      <alignment horizontal="center" vertical="center"/>
    </xf>
    <xf numFmtId="164" fontId="4" fillId="0" borderId="4" xfId="0" applyNumberFormat="1" applyFont="1" applyFill="1" applyBorder="1" applyAlignment="1">
      <alignment horizontal="center" vertical="center" wrapText="1"/>
    </xf>
    <xf numFmtId="0" fontId="2" fillId="2" borderId="2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26" xfId="0" applyFill="1" applyBorder="1" applyAlignment="1">
      <alignment horizontal="center"/>
    </xf>
    <xf numFmtId="0" fontId="0" fillId="2" borderId="1" xfId="0" applyFill="1" applyBorder="1" applyAlignment="1">
      <alignment horizontal="center"/>
    </xf>
    <xf numFmtId="0" fontId="0" fillId="2" borderId="27" xfId="0" applyFill="1" applyBorder="1" applyAlignment="1">
      <alignment horizontal="center"/>
    </xf>
    <xf numFmtId="0" fontId="8" fillId="0" borderId="20" xfId="0" applyFont="1" applyFill="1" applyBorder="1" applyAlignment="1">
      <alignment vertical="top" wrapText="1"/>
    </xf>
    <xf numFmtId="0" fontId="8" fillId="0" borderId="0" xfId="0" applyFont="1" applyFill="1" applyBorder="1" applyAlignment="1">
      <alignment vertical="top" wrapText="1"/>
    </xf>
    <xf numFmtId="0" fontId="8" fillId="0" borderId="21" xfId="0" applyFont="1" applyFill="1" applyBorder="1" applyAlignment="1">
      <alignment vertical="top" wrapText="1"/>
    </xf>
    <xf numFmtId="0" fontId="8" fillId="0" borderId="18" xfId="0" applyFont="1" applyFill="1" applyBorder="1" applyAlignment="1">
      <alignment vertical="top" wrapText="1"/>
    </xf>
    <xf numFmtId="0" fontId="8" fillId="0" borderId="11" xfId="0" applyFont="1" applyFill="1" applyBorder="1" applyAlignment="1">
      <alignment vertical="top" wrapText="1"/>
    </xf>
    <xf numFmtId="0" fontId="8" fillId="0" borderId="19" xfId="0" applyFont="1" applyFill="1" applyBorder="1" applyAlignment="1">
      <alignment vertical="top" wrapText="1"/>
    </xf>
    <xf numFmtId="0" fontId="9" fillId="0" borderId="15" xfId="0" applyFont="1" applyFill="1" applyBorder="1" applyAlignment="1">
      <alignment vertical="top" wrapText="1"/>
    </xf>
    <xf numFmtId="0" fontId="8" fillId="0" borderId="16" xfId="0" applyFont="1" applyFill="1" applyBorder="1" applyAlignment="1">
      <alignment vertical="top" wrapText="1"/>
    </xf>
    <xf numFmtId="0" fontId="8" fillId="0" borderId="17" xfId="0" applyFont="1" applyFill="1" applyBorder="1" applyAlignment="1">
      <alignment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8" fillId="0" borderId="2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9" xfId="0" applyFont="1" applyFill="1" applyBorder="1" applyAlignment="1">
      <alignment horizontal="left" vertical="top" wrapText="1"/>
    </xf>
    <xf numFmtId="0" fontId="8" fillId="0" borderId="15" xfId="0" applyFont="1" applyFill="1" applyBorder="1" applyAlignment="1">
      <alignment vertical="top" wrapText="1"/>
    </xf>
    <xf numFmtId="0" fontId="1" fillId="0" borderId="14" xfId="0" applyFont="1" applyFill="1" applyBorder="1" applyAlignment="1">
      <alignment horizontal="center" vertical="top"/>
    </xf>
    <xf numFmtId="0" fontId="1" fillId="0" borderId="7" xfId="0" applyFont="1" applyFill="1" applyBorder="1" applyAlignment="1">
      <alignment horizontal="center" vertical="top"/>
    </xf>
    <xf numFmtId="0" fontId="3" fillId="0" borderId="5" xfId="0" applyFont="1" applyFill="1" applyBorder="1" applyAlignment="1">
      <alignment horizontal="center" vertical="top" wrapText="1"/>
    </xf>
    <xf numFmtId="0" fontId="3" fillId="0" borderId="8" xfId="0" applyFont="1" applyFill="1" applyBorder="1" applyAlignment="1">
      <alignment horizontal="center" vertical="top" wrapText="1"/>
    </xf>
    <xf numFmtId="0" fontId="1" fillId="0" borderId="9" xfId="0" applyFont="1" applyFill="1" applyBorder="1" applyAlignment="1">
      <alignment horizontal="center" vertical="top"/>
    </xf>
    <xf numFmtId="0" fontId="3" fillId="0" borderId="6" xfId="0" applyFont="1" applyFill="1" applyBorder="1" applyAlignment="1">
      <alignment horizontal="center" vertical="top" wrapText="1"/>
    </xf>
    <xf numFmtId="0" fontId="9" fillId="0" borderId="7" xfId="0" applyFont="1" applyFill="1" applyBorder="1" applyAlignment="1">
      <alignment horizontal="center" vertical="top"/>
    </xf>
    <xf numFmtId="0" fontId="9" fillId="0" borderId="9" xfId="0" applyFont="1" applyFill="1" applyBorder="1" applyAlignment="1">
      <alignment horizontal="center" vertical="top"/>
    </xf>
    <xf numFmtId="0" fontId="4" fillId="0" borderId="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6" xfId="0" applyFont="1" applyFill="1" applyBorder="1" applyAlignment="1">
      <alignment horizontal="center" vertical="top" wrapText="1"/>
    </xf>
    <xf numFmtId="49" fontId="14" fillId="2" borderId="0" xfId="0" applyNumberFormat="1" applyFont="1" applyFill="1" applyBorder="1" applyAlignment="1">
      <alignment horizontal="center"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9" xfId="0" applyFont="1" applyFill="1" applyBorder="1" applyAlignment="1">
      <alignment horizontal="center" vertical="top" wrapText="1"/>
    </xf>
    <xf numFmtId="0" fontId="1" fillId="0" borderId="15" xfId="0" applyFont="1" applyFill="1" applyBorder="1" applyAlignment="1">
      <alignment vertical="top" wrapText="1"/>
    </xf>
    <xf numFmtId="0" fontId="1" fillId="0" borderId="16" xfId="0" applyFont="1" applyFill="1" applyBorder="1" applyAlignment="1">
      <alignment vertical="top" wrapText="1"/>
    </xf>
    <xf numFmtId="0" fontId="1" fillId="0" borderId="17" xfId="0" applyFont="1" applyFill="1" applyBorder="1" applyAlignment="1">
      <alignment vertical="top" wrapText="1"/>
    </xf>
    <xf numFmtId="0" fontId="1" fillId="0" borderId="20" xfId="0" applyFont="1" applyFill="1" applyBorder="1" applyAlignment="1">
      <alignment vertical="top" wrapText="1"/>
    </xf>
    <xf numFmtId="0" fontId="1" fillId="0" borderId="0" xfId="0" applyFont="1" applyFill="1" applyBorder="1" applyAlignment="1">
      <alignment vertical="top" wrapText="1"/>
    </xf>
    <xf numFmtId="0" fontId="1" fillId="0" borderId="21" xfId="0" applyFont="1" applyFill="1" applyBorder="1" applyAlignment="1">
      <alignment vertical="top" wrapText="1"/>
    </xf>
    <xf numFmtId="0" fontId="1" fillId="0" borderId="18" xfId="0" applyFont="1" applyFill="1" applyBorder="1" applyAlignment="1">
      <alignment vertical="top" wrapText="1"/>
    </xf>
    <xf numFmtId="0" fontId="1" fillId="0" borderId="11" xfId="0" applyFont="1" applyFill="1" applyBorder="1" applyAlignment="1">
      <alignment vertical="top" wrapText="1"/>
    </xf>
    <xf numFmtId="0" fontId="1" fillId="0" borderId="19" xfId="0" applyFont="1" applyFill="1" applyBorder="1" applyAlignment="1">
      <alignment vertical="top" wrapText="1"/>
    </xf>
    <xf numFmtId="0" fontId="1" fillId="2" borderId="22" xfId="0" applyFont="1" applyFill="1" applyBorder="1" applyAlignment="1">
      <alignment horizontal="center" vertical="top" wrapText="1"/>
    </xf>
    <xf numFmtId="0" fontId="1" fillId="2" borderId="23"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14" xfId="0" applyFont="1" applyFill="1" applyBorder="1" applyAlignment="1">
      <alignment horizontal="left" vertical="top" indent="1"/>
    </xf>
    <xf numFmtId="0" fontId="1" fillId="2" borderId="9" xfId="0" applyFont="1" applyFill="1" applyBorder="1" applyAlignment="1">
      <alignment horizontal="left" vertical="top" indent="1"/>
    </xf>
    <xf numFmtId="165" fontId="2" fillId="0" borderId="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5" fontId="3" fillId="0" borderId="4" xfId="0" applyNumberFormat="1" applyFont="1" applyFill="1" applyBorder="1" applyAlignment="1">
      <alignment horizontal="center" vertical="center" wrapText="1"/>
    </xf>
    <xf numFmtId="165" fontId="2" fillId="0" borderId="25" xfId="0" applyNumberFormat="1" applyFont="1" applyFill="1" applyBorder="1" applyAlignment="1">
      <alignment horizontal="center" vertical="center" wrapText="1"/>
    </xf>
    <xf numFmtId="165" fontId="3" fillId="0" borderId="27" xfId="0" applyNumberFormat="1" applyFont="1" applyFill="1" applyBorder="1" applyAlignment="1">
      <alignment horizontal="center" vertical="center" wrapText="1"/>
    </xf>
    <xf numFmtId="165" fontId="3" fillId="0" borderId="28" xfId="0" applyNumberFormat="1" applyFont="1" applyFill="1" applyBorder="1" applyAlignment="1">
      <alignment horizontal="center" vertical="center" wrapText="1"/>
    </xf>
    <xf numFmtId="165" fontId="3" fillId="0" borderId="6" xfId="0" applyNumberFormat="1" applyFont="1" applyFill="1" applyBorder="1" applyAlignment="1">
      <alignment horizontal="center" vertical="center" wrapText="1"/>
    </xf>
    <xf numFmtId="165" fontId="2" fillId="0" borderId="13"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5" fontId="3" fillId="0" borderId="8" xfId="0" applyNumberFormat="1" applyFont="1" applyFill="1" applyBorder="1" applyAlignment="1">
      <alignment horizontal="center" vertical="center" wrapText="1"/>
    </xf>
    <xf numFmtId="165" fontId="2" fillId="2" borderId="25" xfId="0" applyNumberFormat="1" applyFont="1" applyFill="1" applyBorder="1" applyAlignment="1">
      <alignment horizontal="center" vertical="center" wrapText="1"/>
    </xf>
    <xf numFmtId="165" fontId="3" fillId="2" borderId="27"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3"/>
  <sheetViews>
    <sheetView tabSelected="1" topLeftCell="D31" zoomScale="70" zoomScaleNormal="70" zoomScaleSheetLayoutView="50" workbookViewId="0">
      <selection activeCell="H42" sqref="H42:Q45"/>
    </sheetView>
  </sheetViews>
  <sheetFormatPr defaultRowHeight="15" x14ac:dyDescent="0.25"/>
  <cols>
    <col min="1" max="1" width="5.7109375" style="1" customWidth="1"/>
    <col min="2" max="2" width="29.42578125" style="1" customWidth="1"/>
    <col min="3" max="3" width="26.7109375" style="1" customWidth="1"/>
    <col min="4" max="4" width="23.28515625" style="7" customWidth="1"/>
    <col min="5" max="5" width="20.85546875" style="1" customWidth="1"/>
    <col min="6" max="6" width="18.85546875" style="1" customWidth="1"/>
    <col min="7" max="7" width="14.5703125" style="1" customWidth="1"/>
    <col min="8" max="10" width="9.140625" style="1"/>
    <col min="11" max="11" width="9.140625" style="1" customWidth="1"/>
    <col min="12" max="13" width="9.140625" style="1"/>
    <col min="14" max="14" width="9.140625" style="1" customWidth="1"/>
    <col min="15" max="15" width="9.140625" style="1"/>
    <col min="16" max="16" width="13.140625" style="1" customWidth="1"/>
    <col min="17" max="17" width="1.85546875" style="1" customWidth="1"/>
    <col min="18" max="26" width="9.140625" style="1"/>
  </cols>
  <sheetData>
    <row r="1" spans="1:71" s="1" customFormat="1" ht="24" customHeight="1" thickBot="1" x14ac:dyDescent="0.35">
      <c r="A1" s="80" t="s">
        <v>29</v>
      </c>
      <c r="B1" s="80"/>
      <c r="C1" s="80"/>
      <c r="D1" s="80"/>
      <c r="E1" s="80"/>
      <c r="F1" s="80"/>
      <c r="G1" s="80"/>
      <c r="H1" s="80"/>
      <c r="I1" s="80"/>
      <c r="J1" s="80"/>
      <c r="K1" s="80"/>
      <c r="L1" s="80"/>
      <c r="M1" s="80"/>
      <c r="N1" s="80"/>
      <c r="O1" s="80"/>
      <c r="P1" s="80"/>
    </row>
    <row r="2" spans="1:71" s="1" customFormat="1" ht="47.25" customHeight="1" x14ac:dyDescent="0.25">
      <c r="A2" s="100" t="s">
        <v>12</v>
      </c>
      <c r="B2" s="98" t="s">
        <v>17</v>
      </c>
      <c r="C2" s="98" t="s">
        <v>7</v>
      </c>
      <c r="D2" s="98" t="s">
        <v>0</v>
      </c>
      <c r="E2" s="98" t="s">
        <v>31</v>
      </c>
      <c r="F2" s="96" t="s">
        <v>32</v>
      </c>
      <c r="G2" s="97"/>
      <c r="H2" s="81" t="s">
        <v>30</v>
      </c>
      <c r="I2" s="82"/>
      <c r="J2" s="82"/>
      <c r="K2" s="82"/>
      <c r="L2" s="82"/>
      <c r="M2" s="82"/>
      <c r="N2" s="82"/>
      <c r="O2" s="82"/>
      <c r="P2" s="82"/>
      <c r="Q2" s="83"/>
      <c r="R2" s="2"/>
    </row>
    <row r="3" spans="1:71" s="1" customFormat="1" ht="21" customHeight="1" thickBot="1" x14ac:dyDescent="0.3">
      <c r="A3" s="101"/>
      <c r="B3" s="99"/>
      <c r="C3" s="99"/>
      <c r="D3" s="99"/>
      <c r="E3" s="99"/>
      <c r="F3" s="3" t="s">
        <v>5</v>
      </c>
      <c r="G3" s="4" t="s">
        <v>6</v>
      </c>
      <c r="H3" s="84"/>
      <c r="I3" s="85"/>
      <c r="J3" s="85"/>
      <c r="K3" s="85"/>
      <c r="L3" s="85"/>
      <c r="M3" s="85"/>
      <c r="N3" s="85"/>
      <c r="O3" s="85"/>
      <c r="P3" s="85"/>
      <c r="Q3" s="86"/>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row>
    <row r="4" spans="1:71" s="12" customFormat="1" ht="23.25" customHeight="1" x14ac:dyDescent="0.25">
      <c r="A4" s="69">
        <v>1</v>
      </c>
      <c r="B4" s="71" t="s">
        <v>28</v>
      </c>
      <c r="C4" s="71" t="s">
        <v>8</v>
      </c>
      <c r="D4" s="13" t="s">
        <v>1</v>
      </c>
      <c r="E4" s="14">
        <f>E5+E6+E7</f>
        <v>1000</v>
      </c>
      <c r="F4" s="14">
        <f>F5+F6+F7</f>
        <v>125.5</v>
      </c>
      <c r="G4" s="102">
        <f>F4/E4*100</f>
        <v>12.55</v>
      </c>
      <c r="H4" s="87" t="s">
        <v>39</v>
      </c>
      <c r="I4" s="88"/>
      <c r="J4" s="88"/>
      <c r="K4" s="88"/>
      <c r="L4" s="88"/>
      <c r="M4" s="88"/>
      <c r="N4" s="88"/>
      <c r="O4" s="88"/>
      <c r="P4" s="88"/>
      <c r="Q4" s="89"/>
      <c r="R4" s="11"/>
    </row>
    <row r="5" spans="1:71" s="12" customFormat="1" ht="25.5" customHeight="1" x14ac:dyDescent="0.25">
      <c r="A5" s="70"/>
      <c r="B5" s="72"/>
      <c r="C5" s="72"/>
      <c r="D5" s="15" t="s">
        <v>15</v>
      </c>
      <c r="E5" s="16">
        <v>0</v>
      </c>
      <c r="F5" s="16">
        <v>0</v>
      </c>
      <c r="G5" s="103">
        <v>0</v>
      </c>
      <c r="H5" s="90"/>
      <c r="I5" s="91"/>
      <c r="J5" s="91"/>
      <c r="K5" s="91"/>
      <c r="L5" s="91"/>
      <c r="M5" s="91"/>
      <c r="N5" s="91"/>
      <c r="O5" s="91"/>
      <c r="P5" s="91"/>
      <c r="Q5" s="92"/>
      <c r="R5" s="11"/>
    </row>
    <row r="6" spans="1:71" s="12" customFormat="1" ht="34.5" customHeight="1" x14ac:dyDescent="0.25">
      <c r="A6" s="70"/>
      <c r="B6" s="72"/>
      <c r="C6" s="72"/>
      <c r="D6" s="15" t="s">
        <v>4</v>
      </c>
      <c r="E6" s="24">
        <v>0</v>
      </c>
      <c r="F6" s="16">
        <v>0</v>
      </c>
      <c r="G6" s="103">
        <v>0</v>
      </c>
      <c r="H6" s="90"/>
      <c r="I6" s="91"/>
      <c r="J6" s="91"/>
      <c r="K6" s="91"/>
      <c r="L6" s="91"/>
      <c r="M6" s="91"/>
      <c r="N6" s="91"/>
      <c r="O6" s="91"/>
      <c r="P6" s="91"/>
      <c r="Q6" s="92"/>
      <c r="R6" s="11"/>
    </row>
    <row r="7" spans="1:71" s="12" customFormat="1" ht="41.45" customHeight="1" thickBot="1" x14ac:dyDescent="0.3">
      <c r="A7" s="73"/>
      <c r="B7" s="74"/>
      <c r="C7" s="74"/>
      <c r="D7" s="17" t="s">
        <v>33</v>
      </c>
      <c r="E7" s="25">
        <v>1000</v>
      </c>
      <c r="F7" s="26">
        <v>125.5</v>
      </c>
      <c r="G7" s="104">
        <f>F7/E7*100</f>
        <v>12.55</v>
      </c>
      <c r="H7" s="93"/>
      <c r="I7" s="94"/>
      <c r="J7" s="94"/>
      <c r="K7" s="94"/>
      <c r="L7" s="94"/>
      <c r="M7" s="94"/>
      <c r="N7" s="94"/>
      <c r="O7" s="94"/>
      <c r="P7" s="94"/>
      <c r="Q7" s="95"/>
      <c r="R7" s="11"/>
    </row>
    <row r="8" spans="1:71" s="12" customFormat="1" ht="25.5" customHeight="1" x14ac:dyDescent="0.25">
      <c r="A8" s="69">
        <v>2</v>
      </c>
      <c r="B8" s="71" t="s">
        <v>27</v>
      </c>
      <c r="C8" s="71" t="s">
        <v>9</v>
      </c>
      <c r="D8" s="13" t="s">
        <v>1</v>
      </c>
      <c r="E8" s="14">
        <f>E9+E10+E11</f>
        <v>11356.1</v>
      </c>
      <c r="F8" s="14">
        <f>F9+F10+F11</f>
        <v>1149.5999999999999</v>
      </c>
      <c r="G8" s="102">
        <f t="shared" ref="G8" si="0">F8/E8*100</f>
        <v>10.123193702063208</v>
      </c>
      <c r="H8" s="68" t="s">
        <v>40</v>
      </c>
      <c r="I8" s="57"/>
      <c r="J8" s="57"/>
      <c r="K8" s="57"/>
      <c r="L8" s="57"/>
      <c r="M8" s="57"/>
      <c r="N8" s="57"/>
      <c r="O8" s="57"/>
      <c r="P8" s="57"/>
      <c r="Q8" s="58"/>
      <c r="R8" s="11"/>
    </row>
    <row r="9" spans="1:71" s="12" customFormat="1" ht="20.25" customHeight="1" x14ac:dyDescent="0.25">
      <c r="A9" s="70"/>
      <c r="B9" s="72"/>
      <c r="C9" s="72"/>
      <c r="D9" s="15" t="s">
        <v>15</v>
      </c>
      <c r="E9" s="16">
        <v>0</v>
      </c>
      <c r="F9" s="16">
        <v>0</v>
      </c>
      <c r="G9" s="103">
        <v>0</v>
      </c>
      <c r="H9" s="50"/>
      <c r="I9" s="51"/>
      <c r="J9" s="51"/>
      <c r="K9" s="51"/>
      <c r="L9" s="51"/>
      <c r="M9" s="51"/>
      <c r="N9" s="51"/>
      <c r="O9" s="51"/>
      <c r="P9" s="51"/>
      <c r="Q9" s="52"/>
      <c r="R9" s="11"/>
    </row>
    <row r="10" spans="1:71" s="12" customFormat="1" ht="33" customHeight="1" x14ac:dyDescent="0.25">
      <c r="A10" s="70"/>
      <c r="B10" s="72"/>
      <c r="C10" s="72"/>
      <c r="D10" s="15" t="s">
        <v>4</v>
      </c>
      <c r="E10" s="24">
        <v>3783.1</v>
      </c>
      <c r="F10" s="16">
        <v>792.6</v>
      </c>
      <c r="G10" s="103">
        <f>F10/E10*100</f>
        <v>20.951071872274063</v>
      </c>
      <c r="H10" s="50"/>
      <c r="I10" s="51"/>
      <c r="J10" s="51"/>
      <c r="K10" s="51"/>
      <c r="L10" s="51"/>
      <c r="M10" s="51"/>
      <c r="N10" s="51"/>
      <c r="O10" s="51"/>
      <c r="P10" s="51"/>
      <c r="Q10" s="52"/>
      <c r="R10" s="11"/>
    </row>
    <row r="11" spans="1:71" s="12" customFormat="1" ht="30.6" customHeight="1" thickBot="1" x14ac:dyDescent="0.3">
      <c r="A11" s="70"/>
      <c r="B11" s="72"/>
      <c r="C11" s="72"/>
      <c r="D11" s="17" t="s">
        <v>33</v>
      </c>
      <c r="E11" s="27">
        <v>7573</v>
      </c>
      <c r="F11" s="28">
        <v>357</v>
      </c>
      <c r="G11" s="105">
        <f>F11/E11*100</f>
        <v>4.7141159382015054</v>
      </c>
      <c r="H11" s="50"/>
      <c r="I11" s="51"/>
      <c r="J11" s="51"/>
      <c r="K11" s="51"/>
      <c r="L11" s="51"/>
      <c r="M11" s="51"/>
      <c r="N11" s="51"/>
      <c r="O11" s="51"/>
      <c r="P11" s="51"/>
      <c r="Q11" s="52"/>
      <c r="R11" s="11"/>
    </row>
    <row r="12" spans="1:71" s="12" customFormat="1" ht="25.5" customHeight="1" x14ac:dyDescent="0.25">
      <c r="A12" s="69">
        <v>3</v>
      </c>
      <c r="B12" s="71" t="s">
        <v>26</v>
      </c>
      <c r="C12" s="71" t="s">
        <v>9</v>
      </c>
      <c r="D12" s="13" t="s">
        <v>1</v>
      </c>
      <c r="E12" s="14">
        <f>E13+E14+E15</f>
        <v>354246.3</v>
      </c>
      <c r="F12" s="14">
        <f>F13+F14+F15</f>
        <v>9523.2000000000007</v>
      </c>
      <c r="G12" s="106">
        <f>F12/E12*100</f>
        <v>2.6882990732719017</v>
      </c>
      <c r="H12" s="59" t="s">
        <v>41</v>
      </c>
      <c r="I12" s="60"/>
      <c r="J12" s="60"/>
      <c r="K12" s="60"/>
      <c r="L12" s="60"/>
      <c r="M12" s="60"/>
      <c r="N12" s="60"/>
      <c r="O12" s="60"/>
      <c r="P12" s="60"/>
      <c r="Q12" s="61"/>
      <c r="R12" s="11"/>
    </row>
    <row r="13" spans="1:71" s="12" customFormat="1" ht="24" customHeight="1" x14ac:dyDescent="0.25">
      <c r="A13" s="70"/>
      <c r="B13" s="72"/>
      <c r="C13" s="72"/>
      <c r="D13" s="15" t="s">
        <v>15</v>
      </c>
      <c r="E13" s="16">
        <v>48086.3</v>
      </c>
      <c r="F13" s="16">
        <v>0</v>
      </c>
      <c r="G13" s="107">
        <v>0</v>
      </c>
      <c r="H13" s="62"/>
      <c r="I13" s="63"/>
      <c r="J13" s="63"/>
      <c r="K13" s="63"/>
      <c r="L13" s="63"/>
      <c r="M13" s="63"/>
      <c r="N13" s="63"/>
      <c r="O13" s="63"/>
      <c r="P13" s="63"/>
      <c r="Q13" s="64"/>
      <c r="R13" s="11"/>
    </row>
    <row r="14" spans="1:71" s="12" customFormat="1" ht="33.75" customHeight="1" x14ac:dyDescent="0.25">
      <c r="A14" s="70"/>
      <c r="B14" s="72"/>
      <c r="C14" s="72"/>
      <c r="D14" s="15" t="s">
        <v>4</v>
      </c>
      <c r="E14" s="24">
        <v>290845.7</v>
      </c>
      <c r="F14" s="16">
        <v>7571.5</v>
      </c>
      <c r="G14" s="107">
        <f>F14/E14*100</f>
        <v>2.6032703938892685</v>
      </c>
      <c r="H14" s="62"/>
      <c r="I14" s="63"/>
      <c r="J14" s="63"/>
      <c r="K14" s="63"/>
      <c r="L14" s="63"/>
      <c r="M14" s="63"/>
      <c r="N14" s="63"/>
      <c r="O14" s="63"/>
      <c r="P14" s="63"/>
      <c r="Q14" s="64"/>
      <c r="R14" s="11"/>
    </row>
    <row r="15" spans="1:71" s="12" customFormat="1" ht="63.75" customHeight="1" thickBot="1" x14ac:dyDescent="0.3">
      <c r="A15" s="73"/>
      <c r="B15" s="74"/>
      <c r="C15" s="74"/>
      <c r="D15" s="17" t="s">
        <v>33</v>
      </c>
      <c r="E15" s="33">
        <v>15314.3</v>
      </c>
      <c r="F15" s="26">
        <v>1951.7</v>
      </c>
      <c r="G15" s="108">
        <f>F15/E15*100</f>
        <v>12.744297813155026</v>
      </c>
      <c r="H15" s="65"/>
      <c r="I15" s="66"/>
      <c r="J15" s="66"/>
      <c r="K15" s="66"/>
      <c r="L15" s="66"/>
      <c r="M15" s="66"/>
      <c r="N15" s="66"/>
      <c r="O15" s="66"/>
      <c r="P15" s="66"/>
      <c r="Q15" s="67"/>
      <c r="R15" s="11"/>
    </row>
    <row r="16" spans="1:71" s="12" customFormat="1" ht="27.75" customHeight="1" x14ac:dyDescent="0.25">
      <c r="A16" s="69">
        <v>4</v>
      </c>
      <c r="B16" s="71" t="s">
        <v>25</v>
      </c>
      <c r="C16" s="77" t="s">
        <v>10</v>
      </c>
      <c r="D16" s="13" t="s">
        <v>1</v>
      </c>
      <c r="E16" s="14">
        <f>E18+E19+E17</f>
        <v>34.699999999999996</v>
      </c>
      <c r="F16" s="14">
        <f>F18+F19+F17</f>
        <v>0</v>
      </c>
      <c r="G16" s="102">
        <f>F16/E16*100</f>
        <v>0</v>
      </c>
      <c r="H16" s="68" t="s">
        <v>34</v>
      </c>
      <c r="I16" s="57"/>
      <c r="J16" s="57"/>
      <c r="K16" s="57"/>
      <c r="L16" s="57"/>
      <c r="M16" s="57"/>
      <c r="N16" s="57"/>
      <c r="O16" s="57"/>
      <c r="P16" s="57"/>
      <c r="Q16" s="58"/>
      <c r="R16" s="11"/>
    </row>
    <row r="17" spans="1:18" s="12" customFormat="1" ht="28.5" customHeight="1" x14ac:dyDescent="0.25">
      <c r="A17" s="70"/>
      <c r="B17" s="72"/>
      <c r="C17" s="78"/>
      <c r="D17" s="15" t="s">
        <v>15</v>
      </c>
      <c r="E17" s="28">
        <v>0</v>
      </c>
      <c r="F17" s="28">
        <v>0</v>
      </c>
      <c r="G17" s="103">
        <v>0</v>
      </c>
      <c r="H17" s="50"/>
      <c r="I17" s="51"/>
      <c r="J17" s="51"/>
      <c r="K17" s="51"/>
      <c r="L17" s="51"/>
      <c r="M17" s="51"/>
      <c r="N17" s="51"/>
      <c r="O17" s="51"/>
      <c r="P17" s="51"/>
      <c r="Q17" s="52"/>
      <c r="R17" s="11"/>
    </row>
    <row r="18" spans="1:18" s="12" customFormat="1" ht="33" customHeight="1" x14ac:dyDescent="0.25">
      <c r="A18" s="70"/>
      <c r="B18" s="72"/>
      <c r="C18" s="78"/>
      <c r="D18" s="15" t="s">
        <v>4</v>
      </c>
      <c r="E18" s="29">
        <v>34.299999999999997</v>
      </c>
      <c r="F18" s="28">
        <v>0</v>
      </c>
      <c r="G18" s="103">
        <f>F18/E18*100</f>
        <v>0</v>
      </c>
      <c r="H18" s="50"/>
      <c r="I18" s="51"/>
      <c r="J18" s="51"/>
      <c r="K18" s="51"/>
      <c r="L18" s="51"/>
      <c r="M18" s="51"/>
      <c r="N18" s="51"/>
      <c r="O18" s="51"/>
      <c r="P18" s="51"/>
      <c r="Q18" s="52"/>
      <c r="R18" s="11"/>
    </row>
    <row r="19" spans="1:18" s="12" customFormat="1" ht="28.5" customHeight="1" thickBot="1" x14ac:dyDescent="0.3">
      <c r="A19" s="73"/>
      <c r="B19" s="74"/>
      <c r="C19" s="79"/>
      <c r="D19" s="17" t="s">
        <v>33</v>
      </c>
      <c r="E19" s="30">
        <v>0.4</v>
      </c>
      <c r="F19" s="26">
        <v>0</v>
      </c>
      <c r="G19" s="109">
        <f>F19/E19*100</f>
        <v>0</v>
      </c>
      <c r="H19" s="53"/>
      <c r="I19" s="54"/>
      <c r="J19" s="54"/>
      <c r="K19" s="54"/>
      <c r="L19" s="54"/>
      <c r="M19" s="54"/>
      <c r="N19" s="54"/>
      <c r="O19" s="54"/>
      <c r="P19" s="54"/>
      <c r="Q19" s="55"/>
      <c r="R19" s="11"/>
    </row>
    <row r="20" spans="1:18" s="12" customFormat="1" ht="27" customHeight="1" x14ac:dyDescent="0.25">
      <c r="A20" s="75">
        <v>5</v>
      </c>
      <c r="B20" s="72" t="s">
        <v>24</v>
      </c>
      <c r="C20" s="72" t="s">
        <v>11</v>
      </c>
      <c r="D20" s="18" t="s">
        <v>1</v>
      </c>
      <c r="E20" s="19">
        <f>E21+E22+E23+E24</f>
        <v>5636</v>
      </c>
      <c r="F20" s="19">
        <f>F21+F22+F23+F24</f>
        <v>543.70000000000005</v>
      </c>
      <c r="G20" s="110">
        <f>F20/E20*100</f>
        <v>9.6469127040454232</v>
      </c>
      <c r="H20" s="50" t="s">
        <v>35</v>
      </c>
      <c r="I20" s="51"/>
      <c r="J20" s="51"/>
      <c r="K20" s="51"/>
      <c r="L20" s="51"/>
      <c r="M20" s="51"/>
      <c r="N20" s="51"/>
      <c r="O20" s="51"/>
      <c r="P20" s="51"/>
      <c r="Q20" s="52"/>
      <c r="R20" s="11"/>
    </row>
    <row r="21" spans="1:18" s="12" customFormat="1" ht="27" customHeight="1" x14ac:dyDescent="0.25">
      <c r="A21" s="75"/>
      <c r="B21" s="72"/>
      <c r="C21" s="72"/>
      <c r="D21" s="15" t="s">
        <v>15</v>
      </c>
      <c r="E21" s="16">
        <v>0</v>
      </c>
      <c r="F21" s="16">
        <v>0</v>
      </c>
      <c r="G21" s="103">
        <v>0</v>
      </c>
      <c r="H21" s="50"/>
      <c r="I21" s="51"/>
      <c r="J21" s="51"/>
      <c r="K21" s="51"/>
      <c r="L21" s="51"/>
      <c r="M21" s="51"/>
      <c r="N21" s="51"/>
      <c r="O21" s="51"/>
      <c r="P21" s="51"/>
      <c r="Q21" s="52"/>
      <c r="R21" s="11"/>
    </row>
    <row r="22" spans="1:18" s="12" customFormat="1" ht="28.5" customHeight="1" x14ac:dyDescent="0.25">
      <c r="A22" s="75"/>
      <c r="B22" s="72"/>
      <c r="C22" s="72"/>
      <c r="D22" s="15" t="s">
        <v>4</v>
      </c>
      <c r="E22" s="31">
        <v>0</v>
      </c>
      <c r="F22" s="32">
        <v>0</v>
      </c>
      <c r="G22" s="103">
        <v>0</v>
      </c>
      <c r="H22" s="50"/>
      <c r="I22" s="51"/>
      <c r="J22" s="51"/>
      <c r="K22" s="51"/>
      <c r="L22" s="51"/>
      <c r="M22" s="51"/>
      <c r="N22" s="51"/>
      <c r="O22" s="51"/>
      <c r="P22" s="51"/>
      <c r="Q22" s="52"/>
      <c r="R22" s="11"/>
    </row>
    <row r="23" spans="1:18" s="12" customFormat="1" ht="23.25" customHeight="1" x14ac:dyDescent="0.25">
      <c r="A23" s="75"/>
      <c r="B23" s="72"/>
      <c r="C23" s="72"/>
      <c r="D23" s="20" t="s">
        <v>18</v>
      </c>
      <c r="E23" s="31">
        <v>0</v>
      </c>
      <c r="F23" s="32">
        <v>0</v>
      </c>
      <c r="G23" s="103">
        <v>0</v>
      </c>
      <c r="H23" s="50"/>
      <c r="I23" s="51"/>
      <c r="J23" s="51"/>
      <c r="K23" s="51"/>
      <c r="L23" s="51"/>
      <c r="M23" s="51"/>
      <c r="N23" s="51"/>
      <c r="O23" s="51"/>
      <c r="P23" s="51"/>
      <c r="Q23" s="52"/>
      <c r="R23" s="11"/>
    </row>
    <row r="24" spans="1:18" s="12" customFormat="1" ht="27.6" customHeight="1" thickBot="1" x14ac:dyDescent="0.3">
      <c r="A24" s="76"/>
      <c r="B24" s="74"/>
      <c r="C24" s="74"/>
      <c r="D24" s="17" t="s">
        <v>33</v>
      </c>
      <c r="E24" s="42">
        <v>5636</v>
      </c>
      <c r="F24" s="26">
        <v>543.70000000000005</v>
      </c>
      <c r="G24" s="104">
        <f>F24/E24*100</f>
        <v>9.6469127040454232</v>
      </c>
      <c r="H24" s="53"/>
      <c r="I24" s="54"/>
      <c r="J24" s="54"/>
      <c r="K24" s="54"/>
      <c r="L24" s="54"/>
      <c r="M24" s="54"/>
      <c r="N24" s="54"/>
      <c r="O24" s="54"/>
      <c r="P24" s="54"/>
      <c r="Q24" s="55"/>
      <c r="R24" s="11"/>
    </row>
    <row r="25" spans="1:18" s="12" customFormat="1" ht="31.5" customHeight="1" x14ac:dyDescent="0.25">
      <c r="A25" s="69">
        <v>6</v>
      </c>
      <c r="B25" s="71" t="s">
        <v>23</v>
      </c>
      <c r="C25" s="71" t="s">
        <v>13</v>
      </c>
      <c r="D25" s="13" t="s">
        <v>1</v>
      </c>
      <c r="E25" s="14">
        <f>E26+E27+E28+E29</f>
        <v>154357.70000000001</v>
      </c>
      <c r="F25" s="14">
        <f>F26+F27+F28+F29</f>
        <v>22818.7</v>
      </c>
      <c r="G25" s="102">
        <f>F25/E25*100</f>
        <v>14.783000783245667</v>
      </c>
      <c r="H25" s="56" t="s">
        <v>36</v>
      </c>
      <c r="I25" s="57"/>
      <c r="J25" s="57"/>
      <c r="K25" s="57"/>
      <c r="L25" s="57"/>
      <c r="M25" s="57"/>
      <c r="N25" s="57"/>
      <c r="O25" s="57"/>
      <c r="P25" s="57"/>
      <c r="Q25" s="58"/>
      <c r="R25" s="11"/>
    </row>
    <row r="26" spans="1:18" s="12" customFormat="1" ht="32.25" customHeight="1" x14ac:dyDescent="0.25">
      <c r="A26" s="70"/>
      <c r="B26" s="72"/>
      <c r="C26" s="72"/>
      <c r="D26" s="15" t="s">
        <v>15</v>
      </c>
      <c r="E26" s="16">
        <v>0</v>
      </c>
      <c r="F26" s="16">
        <v>0</v>
      </c>
      <c r="G26" s="103">
        <v>0</v>
      </c>
      <c r="H26" s="50"/>
      <c r="I26" s="51"/>
      <c r="J26" s="51"/>
      <c r="K26" s="51"/>
      <c r="L26" s="51"/>
      <c r="M26" s="51"/>
      <c r="N26" s="51"/>
      <c r="O26" s="51"/>
      <c r="P26" s="51"/>
      <c r="Q26" s="52"/>
      <c r="R26" s="11"/>
    </row>
    <row r="27" spans="1:18" s="12" customFormat="1" ht="37.5" customHeight="1" x14ac:dyDescent="0.25">
      <c r="A27" s="70"/>
      <c r="B27" s="72"/>
      <c r="C27" s="72"/>
      <c r="D27" s="15" t="s">
        <v>4</v>
      </c>
      <c r="E27" s="34">
        <v>47307.5</v>
      </c>
      <c r="F27" s="16">
        <v>0</v>
      </c>
      <c r="G27" s="103">
        <f>F27/E27*100</f>
        <v>0</v>
      </c>
      <c r="H27" s="50"/>
      <c r="I27" s="51"/>
      <c r="J27" s="51"/>
      <c r="K27" s="51"/>
      <c r="L27" s="51"/>
      <c r="M27" s="51"/>
      <c r="N27" s="51"/>
      <c r="O27" s="51"/>
      <c r="P27" s="51"/>
      <c r="Q27" s="52"/>
      <c r="R27" s="11"/>
    </row>
    <row r="28" spans="1:18" s="12" customFormat="1" ht="30.75" customHeight="1" x14ac:dyDescent="0.25">
      <c r="A28" s="70"/>
      <c r="B28" s="72"/>
      <c r="C28" s="72"/>
      <c r="D28" s="20" t="s">
        <v>18</v>
      </c>
      <c r="E28" s="24">
        <v>1545</v>
      </c>
      <c r="F28" s="28">
        <v>0</v>
      </c>
      <c r="G28" s="105">
        <f>F28/E28*100</f>
        <v>0</v>
      </c>
      <c r="H28" s="50"/>
      <c r="I28" s="51"/>
      <c r="J28" s="51"/>
      <c r="K28" s="51"/>
      <c r="L28" s="51"/>
      <c r="M28" s="51"/>
      <c r="N28" s="51"/>
      <c r="O28" s="51"/>
      <c r="P28" s="51"/>
      <c r="Q28" s="52"/>
      <c r="R28" s="11"/>
    </row>
    <row r="29" spans="1:18" s="12" customFormat="1" ht="123" customHeight="1" thickBot="1" x14ac:dyDescent="0.3">
      <c r="A29" s="70"/>
      <c r="B29" s="72"/>
      <c r="C29" s="72"/>
      <c r="D29" s="20" t="str">
        <f>$D$24</f>
        <v>Бюджет городского поселения Березово</v>
      </c>
      <c r="E29" s="42">
        <v>105505.2</v>
      </c>
      <c r="F29" s="28">
        <v>22818.7</v>
      </c>
      <c r="G29" s="105">
        <f>F29/E29*100</f>
        <v>21.62803349977063</v>
      </c>
      <c r="H29" s="50"/>
      <c r="I29" s="51"/>
      <c r="J29" s="51"/>
      <c r="K29" s="51"/>
      <c r="L29" s="51"/>
      <c r="M29" s="51"/>
      <c r="N29" s="51"/>
      <c r="O29" s="51"/>
      <c r="P29" s="51"/>
      <c r="Q29" s="52"/>
      <c r="R29" s="11"/>
    </row>
    <row r="30" spans="1:18" s="12" customFormat="1" ht="30" customHeight="1" x14ac:dyDescent="0.25">
      <c r="A30" s="69">
        <v>7</v>
      </c>
      <c r="B30" s="71" t="s">
        <v>22</v>
      </c>
      <c r="C30" s="71" t="s">
        <v>9</v>
      </c>
      <c r="D30" s="13" t="s">
        <v>1</v>
      </c>
      <c r="E30" s="14">
        <f>E31+E32+E33</f>
        <v>55622.3</v>
      </c>
      <c r="F30" s="14">
        <f>F31+F32+F33</f>
        <v>10086.299999999999</v>
      </c>
      <c r="G30" s="102">
        <f>F30/E30*100</f>
        <v>18.133554347806545</v>
      </c>
      <c r="H30" s="68" t="s">
        <v>42</v>
      </c>
      <c r="I30" s="57"/>
      <c r="J30" s="57"/>
      <c r="K30" s="57"/>
      <c r="L30" s="57"/>
      <c r="M30" s="57"/>
      <c r="N30" s="57"/>
      <c r="O30" s="57"/>
      <c r="P30" s="57"/>
      <c r="Q30" s="58"/>
      <c r="R30" s="11"/>
    </row>
    <row r="31" spans="1:18" s="12" customFormat="1" ht="27" customHeight="1" x14ac:dyDescent="0.25">
      <c r="A31" s="70"/>
      <c r="B31" s="72"/>
      <c r="C31" s="72"/>
      <c r="D31" s="15" t="s">
        <v>15</v>
      </c>
      <c r="E31" s="16">
        <v>0</v>
      </c>
      <c r="F31" s="16">
        <v>0</v>
      </c>
      <c r="G31" s="103">
        <v>0</v>
      </c>
      <c r="H31" s="50"/>
      <c r="I31" s="51"/>
      <c r="J31" s="51"/>
      <c r="K31" s="51"/>
      <c r="L31" s="51"/>
      <c r="M31" s="51"/>
      <c r="N31" s="51"/>
      <c r="O31" s="51"/>
      <c r="P31" s="51"/>
      <c r="Q31" s="52"/>
      <c r="R31" s="11"/>
    </row>
    <row r="32" spans="1:18" s="12" customFormat="1" ht="34.5" customHeight="1" x14ac:dyDescent="0.25">
      <c r="A32" s="70"/>
      <c r="B32" s="72"/>
      <c r="C32" s="72"/>
      <c r="D32" s="15" t="s">
        <v>4</v>
      </c>
      <c r="E32" s="16">
        <v>0</v>
      </c>
      <c r="F32" s="16">
        <v>0</v>
      </c>
      <c r="G32" s="103">
        <v>0</v>
      </c>
      <c r="H32" s="50"/>
      <c r="I32" s="51"/>
      <c r="J32" s="51"/>
      <c r="K32" s="51"/>
      <c r="L32" s="51"/>
      <c r="M32" s="51"/>
      <c r="N32" s="51"/>
      <c r="O32" s="51"/>
      <c r="P32" s="51"/>
      <c r="Q32" s="52"/>
      <c r="R32" s="11"/>
    </row>
    <row r="33" spans="1:18" s="12" customFormat="1" ht="76.5" customHeight="1" thickBot="1" x14ac:dyDescent="0.3">
      <c r="A33" s="73"/>
      <c r="B33" s="74"/>
      <c r="C33" s="74"/>
      <c r="D33" s="17" t="s">
        <v>33</v>
      </c>
      <c r="E33" s="33">
        <v>55622.3</v>
      </c>
      <c r="F33" s="26">
        <v>10086.299999999999</v>
      </c>
      <c r="G33" s="104">
        <f t="shared" ref="G33:G38" si="1">F33/E33*100</f>
        <v>18.133554347806545</v>
      </c>
      <c r="H33" s="53"/>
      <c r="I33" s="54"/>
      <c r="J33" s="54"/>
      <c r="K33" s="54"/>
      <c r="L33" s="54"/>
      <c r="M33" s="54"/>
      <c r="N33" s="54"/>
      <c r="O33" s="54"/>
      <c r="P33" s="54"/>
      <c r="Q33" s="55"/>
      <c r="R33" s="11"/>
    </row>
    <row r="34" spans="1:18" s="12" customFormat="1" ht="28.5" customHeight="1" x14ac:dyDescent="0.25">
      <c r="A34" s="70">
        <v>8</v>
      </c>
      <c r="B34" s="72" t="s">
        <v>21</v>
      </c>
      <c r="C34" s="72" t="s">
        <v>9</v>
      </c>
      <c r="D34" s="18" t="s">
        <v>1</v>
      </c>
      <c r="E34" s="19">
        <f>E35+E36+E37</f>
        <v>0</v>
      </c>
      <c r="F34" s="19">
        <f>F35+F36+F37</f>
        <v>0</v>
      </c>
      <c r="G34" s="110">
        <v>0</v>
      </c>
      <c r="H34" s="50" t="s">
        <v>43</v>
      </c>
      <c r="I34" s="51"/>
      <c r="J34" s="51"/>
      <c r="K34" s="51"/>
      <c r="L34" s="51"/>
      <c r="M34" s="51"/>
      <c r="N34" s="51"/>
      <c r="O34" s="51"/>
      <c r="P34" s="51"/>
      <c r="Q34" s="52"/>
      <c r="R34" s="11"/>
    </row>
    <row r="35" spans="1:18" s="12" customFormat="1" ht="25.5" customHeight="1" x14ac:dyDescent="0.25">
      <c r="A35" s="70"/>
      <c r="B35" s="72"/>
      <c r="C35" s="72"/>
      <c r="D35" s="15" t="s">
        <v>15</v>
      </c>
      <c r="E35" s="16">
        <v>0</v>
      </c>
      <c r="F35" s="16">
        <v>0</v>
      </c>
      <c r="G35" s="103">
        <v>0</v>
      </c>
      <c r="H35" s="50"/>
      <c r="I35" s="51"/>
      <c r="J35" s="51"/>
      <c r="K35" s="51"/>
      <c r="L35" s="51"/>
      <c r="M35" s="51"/>
      <c r="N35" s="51"/>
      <c r="O35" s="51"/>
      <c r="P35" s="51"/>
      <c r="Q35" s="52"/>
      <c r="R35" s="11"/>
    </row>
    <row r="36" spans="1:18" s="12" customFormat="1" ht="33.75" customHeight="1" x14ac:dyDescent="0.25">
      <c r="A36" s="70"/>
      <c r="B36" s="72"/>
      <c r="C36" s="72"/>
      <c r="D36" s="15" t="s">
        <v>4</v>
      </c>
      <c r="E36" s="16">
        <v>0</v>
      </c>
      <c r="F36" s="16">
        <v>0</v>
      </c>
      <c r="G36" s="103">
        <v>0</v>
      </c>
      <c r="H36" s="50"/>
      <c r="I36" s="51"/>
      <c r="J36" s="51"/>
      <c r="K36" s="51"/>
      <c r="L36" s="51"/>
      <c r="M36" s="51"/>
      <c r="N36" s="51"/>
      <c r="O36" s="51"/>
      <c r="P36" s="51"/>
      <c r="Q36" s="52"/>
      <c r="R36" s="11"/>
    </row>
    <row r="37" spans="1:18" s="12" customFormat="1" ht="33.75" customHeight="1" thickBot="1" x14ac:dyDescent="0.3">
      <c r="A37" s="70"/>
      <c r="B37" s="72"/>
      <c r="C37" s="72"/>
      <c r="D37" s="17" t="str">
        <f>$D$24</f>
        <v>Бюджет городского поселения Березово</v>
      </c>
      <c r="E37" s="16">
        <v>0</v>
      </c>
      <c r="F37" s="16">
        <v>0</v>
      </c>
      <c r="G37" s="103">
        <v>0</v>
      </c>
      <c r="H37" s="50"/>
      <c r="I37" s="51"/>
      <c r="J37" s="51"/>
      <c r="K37" s="51"/>
      <c r="L37" s="51"/>
      <c r="M37" s="51"/>
      <c r="N37" s="51"/>
      <c r="O37" s="51"/>
      <c r="P37" s="51"/>
      <c r="Q37" s="52"/>
      <c r="R37" s="11"/>
    </row>
    <row r="38" spans="1:18" s="12" customFormat="1" ht="25.5" customHeight="1" x14ac:dyDescent="0.25">
      <c r="A38" s="69">
        <v>9</v>
      </c>
      <c r="B38" s="71" t="s">
        <v>20</v>
      </c>
      <c r="C38" s="71" t="s">
        <v>16</v>
      </c>
      <c r="D38" s="13" t="s">
        <v>1</v>
      </c>
      <c r="E38" s="14">
        <f>E39+E40+E41</f>
        <v>1200</v>
      </c>
      <c r="F38" s="14">
        <f>F39+F40+F41</f>
        <v>0</v>
      </c>
      <c r="G38" s="102">
        <f t="shared" si="1"/>
        <v>0</v>
      </c>
      <c r="H38" s="68" t="s">
        <v>37</v>
      </c>
      <c r="I38" s="57"/>
      <c r="J38" s="57"/>
      <c r="K38" s="57"/>
      <c r="L38" s="57"/>
      <c r="M38" s="57"/>
      <c r="N38" s="57"/>
      <c r="O38" s="57"/>
      <c r="P38" s="57"/>
      <c r="Q38" s="58"/>
      <c r="R38" s="11"/>
    </row>
    <row r="39" spans="1:18" s="12" customFormat="1" ht="30.75" customHeight="1" x14ac:dyDescent="0.25">
      <c r="A39" s="70"/>
      <c r="B39" s="72"/>
      <c r="C39" s="72"/>
      <c r="D39" s="15" t="s">
        <v>15</v>
      </c>
      <c r="E39" s="16">
        <v>0</v>
      </c>
      <c r="F39" s="16">
        <v>0</v>
      </c>
      <c r="G39" s="103">
        <v>0</v>
      </c>
      <c r="H39" s="50"/>
      <c r="I39" s="51"/>
      <c r="J39" s="51"/>
      <c r="K39" s="51"/>
      <c r="L39" s="51"/>
      <c r="M39" s="51"/>
      <c r="N39" s="51"/>
      <c r="O39" s="51"/>
      <c r="P39" s="51"/>
      <c r="Q39" s="52"/>
      <c r="R39" s="11"/>
    </row>
    <row r="40" spans="1:18" s="12" customFormat="1" ht="33" customHeight="1" x14ac:dyDescent="0.25">
      <c r="A40" s="70"/>
      <c r="B40" s="72"/>
      <c r="C40" s="72"/>
      <c r="D40" s="15" t="s">
        <v>4</v>
      </c>
      <c r="E40" s="34">
        <v>0</v>
      </c>
      <c r="F40" s="16">
        <v>0</v>
      </c>
      <c r="G40" s="103">
        <v>0</v>
      </c>
      <c r="H40" s="50"/>
      <c r="I40" s="51"/>
      <c r="J40" s="51"/>
      <c r="K40" s="51"/>
      <c r="L40" s="51"/>
      <c r="M40" s="51"/>
      <c r="N40" s="51"/>
      <c r="O40" s="51"/>
      <c r="P40" s="51"/>
      <c r="Q40" s="52"/>
      <c r="R40" s="11"/>
    </row>
    <row r="41" spans="1:18" s="12" customFormat="1" ht="43.5" customHeight="1" thickBot="1" x14ac:dyDescent="0.3">
      <c r="A41" s="73"/>
      <c r="B41" s="74"/>
      <c r="C41" s="74"/>
      <c r="D41" s="17" t="str">
        <f>$D$24</f>
        <v>Бюджет городского поселения Березово</v>
      </c>
      <c r="E41" s="26">
        <v>1200</v>
      </c>
      <c r="F41" s="16">
        <v>0</v>
      </c>
      <c r="G41" s="104">
        <f>F41/E41*100</f>
        <v>0</v>
      </c>
      <c r="H41" s="53"/>
      <c r="I41" s="54"/>
      <c r="J41" s="54"/>
      <c r="K41" s="54"/>
      <c r="L41" s="54"/>
      <c r="M41" s="54"/>
      <c r="N41" s="54"/>
      <c r="O41" s="54"/>
      <c r="P41" s="54"/>
      <c r="Q41" s="55"/>
      <c r="R41" s="11"/>
    </row>
    <row r="42" spans="1:18" s="12" customFormat="1" ht="27.75" customHeight="1" x14ac:dyDescent="0.25">
      <c r="A42" s="69">
        <v>10</v>
      </c>
      <c r="B42" s="71" t="s">
        <v>19</v>
      </c>
      <c r="C42" s="71" t="s">
        <v>14</v>
      </c>
      <c r="D42" s="21" t="s">
        <v>1</v>
      </c>
      <c r="E42" s="22">
        <f>E43+E44+E45</f>
        <v>9712.2999999999993</v>
      </c>
      <c r="F42" s="22">
        <f>F43+F44+F45</f>
        <v>438.6</v>
      </c>
      <c r="G42" s="102">
        <f>F42/E42*100</f>
        <v>4.5159231078117443</v>
      </c>
      <c r="H42" s="56" t="s">
        <v>38</v>
      </c>
      <c r="I42" s="57"/>
      <c r="J42" s="57"/>
      <c r="K42" s="57"/>
      <c r="L42" s="57"/>
      <c r="M42" s="57"/>
      <c r="N42" s="57"/>
      <c r="O42" s="57"/>
      <c r="P42" s="57"/>
      <c r="Q42" s="58"/>
      <c r="R42" s="11"/>
    </row>
    <row r="43" spans="1:18" s="12" customFormat="1" ht="27.75" customHeight="1" x14ac:dyDescent="0.25">
      <c r="A43" s="70"/>
      <c r="B43" s="72"/>
      <c r="C43" s="72"/>
      <c r="D43" s="23" t="s">
        <v>15</v>
      </c>
      <c r="E43" s="35">
        <v>0</v>
      </c>
      <c r="F43" s="36">
        <v>0</v>
      </c>
      <c r="G43" s="111">
        <v>0</v>
      </c>
      <c r="H43" s="50"/>
      <c r="I43" s="51"/>
      <c r="J43" s="51"/>
      <c r="K43" s="51"/>
      <c r="L43" s="51"/>
      <c r="M43" s="51"/>
      <c r="N43" s="51"/>
      <c r="O43" s="51"/>
      <c r="P43" s="51"/>
      <c r="Q43" s="52"/>
      <c r="R43" s="11"/>
    </row>
    <row r="44" spans="1:18" s="12" customFormat="1" ht="38.25" customHeight="1" x14ac:dyDescent="0.25">
      <c r="A44" s="70"/>
      <c r="B44" s="72"/>
      <c r="C44" s="72"/>
      <c r="D44" s="23" t="s">
        <v>4</v>
      </c>
      <c r="E44" s="24">
        <v>0</v>
      </c>
      <c r="F44" s="16">
        <v>0</v>
      </c>
      <c r="G44" s="103">
        <v>0</v>
      </c>
      <c r="H44" s="50"/>
      <c r="I44" s="51"/>
      <c r="J44" s="51"/>
      <c r="K44" s="51"/>
      <c r="L44" s="51"/>
      <c r="M44" s="51"/>
      <c r="N44" s="51"/>
      <c r="O44" s="51"/>
      <c r="P44" s="51"/>
      <c r="Q44" s="52"/>
      <c r="R44" s="11"/>
    </row>
    <row r="45" spans="1:18" s="12" customFormat="1" ht="39.6" customHeight="1" thickBot="1" x14ac:dyDescent="0.3">
      <c r="A45" s="70"/>
      <c r="B45" s="72"/>
      <c r="C45" s="72"/>
      <c r="D45" s="20" t="str">
        <f>$D$24</f>
        <v>Бюджет городского поселения Березово</v>
      </c>
      <c r="E45" s="37">
        <v>9712.2999999999993</v>
      </c>
      <c r="F45" s="38">
        <v>438.6</v>
      </c>
      <c r="G45" s="112">
        <f t="shared" ref="G45" si="2">F45/E45*100</f>
        <v>4.5159231078117443</v>
      </c>
      <c r="H45" s="50"/>
      <c r="I45" s="51"/>
      <c r="J45" s="51"/>
      <c r="K45" s="51"/>
      <c r="L45" s="51"/>
      <c r="M45" s="51"/>
      <c r="N45" s="51"/>
      <c r="O45" s="51"/>
      <c r="P45" s="51"/>
      <c r="Q45" s="52"/>
      <c r="R45" s="11"/>
    </row>
    <row r="46" spans="1:18" ht="36" customHeight="1" x14ac:dyDescent="0.25">
      <c r="A46" s="43" t="s">
        <v>3</v>
      </c>
      <c r="B46" s="44"/>
      <c r="C46" s="44"/>
      <c r="D46" s="5" t="s">
        <v>2</v>
      </c>
      <c r="E46" s="40">
        <f>E47+E48+E49+E50</f>
        <v>593165.39999999991</v>
      </c>
      <c r="F46" s="40">
        <f>F47+F48+F49+F50</f>
        <v>44685.599999999991</v>
      </c>
      <c r="G46" s="113">
        <f>F46/E46*100</f>
        <v>7.5334131087214455</v>
      </c>
      <c r="H46" s="47"/>
      <c r="I46" s="48"/>
      <c r="J46" s="48"/>
      <c r="K46" s="48"/>
      <c r="L46" s="48"/>
      <c r="M46" s="48"/>
      <c r="N46" s="48"/>
      <c r="O46" s="48"/>
      <c r="P46" s="48"/>
      <c r="Q46" s="49"/>
      <c r="R46" s="2"/>
    </row>
    <row r="47" spans="1:18" ht="39.75" customHeight="1" x14ac:dyDescent="0.25">
      <c r="A47" s="45"/>
      <c r="B47" s="46"/>
      <c r="C47" s="46"/>
      <c r="D47" s="39" t="s">
        <v>15</v>
      </c>
      <c r="E47" s="41">
        <f>E35+E5+E9+E13+E17+E26+E31+E39+E43</f>
        <v>48086.3</v>
      </c>
      <c r="F47" s="41">
        <f>F5+F9+F13+F17+F21+F26+F31+F35+F39+F43</f>
        <v>0</v>
      </c>
      <c r="G47" s="114">
        <f>F47/E47*100</f>
        <v>0</v>
      </c>
      <c r="H47" s="47"/>
      <c r="I47" s="48"/>
      <c r="J47" s="48"/>
      <c r="K47" s="48"/>
      <c r="L47" s="48"/>
      <c r="M47" s="48"/>
      <c r="N47" s="48"/>
      <c r="O47" s="48"/>
      <c r="P47" s="48"/>
      <c r="Q47" s="49"/>
      <c r="R47" s="2"/>
    </row>
    <row r="48" spans="1:18" ht="39" customHeight="1" x14ac:dyDescent="0.25">
      <c r="A48" s="45"/>
      <c r="B48" s="46"/>
      <c r="C48" s="46"/>
      <c r="D48" s="39" t="s">
        <v>4</v>
      </c>
      <c r="E48" s="41">
        <f>E6+E10+E14+E18+E22+E27+E32+E36+E40+E44</f>
        <v>341970.6</v>
      </c>
      <c r="F48" s="41">
        <f>F6+F10+F14+F18+F22+F27+F32+F36+F40+F44</f>
        <v>8364.1</v>
      </c>
      <c r="G48" s="114">
        <f>F48/E48*100</f>
        <v>2.4458535324381687</v>
      </c>
      <c r="H48" s="47"/>
      <c r="I48" s="48"/>
      <c r="J48" s="48"/>
      <c r="K48" s="48"/>
      <c r="L48" s="48"/>
      <c r="M48" s="48"/>
      <c r="N48" s="48"/>
      <c r="O48" s="48"/>
      <c r="P48" s="48"/>
      <c r="Q48" s="49"/>
      <c r="R48" s="2"/>
    </row>
    <row r="49" spans="1:18" ht="28.5" customHeight="1" x14ac:dyDescent="0.25">
      <c r="A49" s="45"/>
      <c r="B49" s="46"/>
      <c r="C49" s="46"/>
      <c r="D49" s="39" t="s">
        <v>18</v>
      </c>
      <c r="E49" s="24">
        <f>E28+E23</f>
        <v>1545</v>
      </c>
      <c r="F49" s="16">
        <f>F23+F28</f>
        <v>0</v>
      </c>
      <c r="G49" s="114">
        <f>F49/E49*100</f>
        <v>0</v>
      </c>
      <c r="H49" s="47"/>
      <c r="I49" s="48"/>
      <c r="J49" s="48"/>
      <c r="K49" s="48"/>
      <c r="L49" s="48"/>
      <c r="M49" s="48"/>
      <c r="N49" s="48"/>
      <c r="O49" s="48"/>
      <c r="P49" s="48"/>
      <c r="Q49" s="49"/>
      <c r="R49" s="2"/>
    </row>
    <row r="50" spans="1:18" ht="48.75" customHeight="1" x14ac:dyDescent="0.25">
      <c r="A50" s="45"/>
      <c r="B50" s="46"/>
      <c r="C50" s="46"/>
      <c r="D50" s="39" t="str">
        <f>$D$45</f>
        <v>Бюджет городского поселения Березово</v>
      </c>
      <c r="E50" s="41">
        <f>E7+E11+E15+E19+E24+E29+E33+E37+E41+E45</f>
        <v>201563.5</v>
      </c>
      <c r="F50" s="41">
        <f>F7+F11+F15+F19+F24+F29+F33+F37+F41+F45</f>
        <v>36321.499999999993</v>
      </c>
      <c r="G50" s="114">
        <f>F50/E50*100</f>
        <v>18.019879591295044</v>
      </c>
      <c r="H50" s="47"/>
      <c r="I50" s="48"/>
      <c r="J50" s="48"/>
      <c r="K50" s="48"/>
      <c r="L50" s="48"/>
      <c r="M50" s="48"/>
      <c r="N50" s="48"/>
      <c r="O50" s="48"/>
      <c r="P50" s="48"/>
      <c r="Q50" s="49"/>
      <c r="R50" s="2"/>
    </row>
    <row r="52" spans="1:18" ht="22.5" customHeight="1" x14ac:dyDescent="0.35">
      <c r="E52" s="6"/>
      <c r="F52" s="6"/>
      <c r="G52" s="9"/>
    </row>
    <row r="53" spans="1:18" ht="27" customHeight="1" x14ac:dyDescent="0.35">
      <c r="E53" s="10"/>
      <c r="F53" s="10"/>
      <c r="G53" s="9"/>
    </row>
    <row r="54" spans="1:18" ht="24.75" customHeight="1" x14ac:dyDescent="0.35">
      <c r="E54" s="6"/>
      <c r="F54" s="6"/>
      <c r="G54" s="9"/>
    </row>
    <row r="55" spans="1:18" ht="23.25" x14ac:dyDescent="0.35">
      <c r="E55" s="8"/>
      <c r="F55" s="8"/>
      <c r="G55" s="9"/>
    </row>
    <row r="56" spans="1:18" ht="23.25" x14ac:dyDescent="0.35">
      <c r="E56" s="8"/>
      <c r="F56" s="8"/>
      <c r="G56" s="9"/>
    </row>
    <row r="57" spans="1:18" ht="23.25" x14ac:dyDescent="0.35">
      <c r="E57" s="8"/>
      <c r="F57" s="8"/>
      <c r="G57" s="9"/>
    </row>
    <row r="58" spans="1:18" ht="23.25" x14ac:dyDescent="0.35">
      <c r="E58" s="9"/>
      <c r="F58" s="9"/>
      <c r="G58" s="9"/>
    </row>
    <row r="59" spans="1:18" ht="23.25" x14ac:dyDescent="0.35">
      <c r="E59" s="9"/>
      <c r="F59" s="9"/>
      <c r="G59" s="9"/>
    </row>
    <row r="60" spans="1:18" ht="23.25" x14ac:dyDescent="0.35">
      <c r="E60" s="9"/>
      <c r="F60" s="9"/>
      <c r="G60" s="9"/>
    </row>
    <row r="61" spans="1:18" ht="23.25" x14ac:dyDescent="0.35">
      <c r="E61" s="9"/>
      <c r="F61" s="9"/>
    </row>
    <row r="62" spans="1:18" ht="23.25" x14ac:dyDescent="0.35">
      <c r="E62" s="9"/>
      <c r="F62" s="9"/>
    </row>
    <row r="63" spans="1:18" ht="23.25" x14ac:dyDescent="0.35">
      <c r="E63" s="9"/>
      <c r="F63" s="9"/>
    </row>
    <row r="64" spans="1:18" ht="23.25" x14ac:dyDescent="0.35">
      <c r="E64" s="9"/>
      <c r="F64" s="9"/>
    </row>
    <row r="65" spans="5:6" ht="23.25" x14ac:dyDescent="0.35">
      <c r="E65" s="9"/>
      <c r="F65" s="9"/>
    </row>
    <row r="66" spans="5:6" ht="23.25" x14ac:dyDescent="0.35">
      <c r="E66" s="9"/>
      <c r="F66" s="9"/>
    </row>
    <row r="67" spans="5:6" ht="23.25" x14ac:dyDescent="0.35">
      <c r="E67" s="9"/>
      <c r="F67" s="9"/>
    </row>
    <row r="68" spans="5:6" ht="23.25" x14ac:dyDescent="0.35">
      <c r="E68" s="9"/>
      <c r="F68" s="9"/>
    </row>
    <row r="69" spans="5:6" ht="23.25" x14ac:dyDescent="0.35">
      <c r="E69" s="9"/>
      <c r="F69" s="9"/>
    </row>
    <row r="70" spans="5:6" ht="23.25" x14ac:dyDescent="0.35">
      <c r="E70" s="9"/>
      <c r="F70" s="9"/>
    </row>
    <row r="71" spans="5:6" ht="23.25" x14ac:dyDescent="0.35">
      <c r="E71" s="9"/>
      <c r="F71" s="9"/>
    </row>
    <row r="72" spans="5:6" ht="23.25" x14ac:dyDescent="0.35">
      <c r="E72" s="9"/>
      <c r="F72" s="9"/>
    </row>
    <row r="73" spans="5:6" ht="23.25" x14ac:dyDescent="0.35">
      <c r="E73" s="9"/>
      <c r="F73" s="9"/>
    </row>
  </sheetData>
  <mergeCells count="50">
    <mergeCell ref="A38:A41"/>
    <mergeCell ref="B38:B41"/>
    <mergeCell ref="A4:A7"/>
    <mergeCell ref="B4:B7"/>
    <mergeCell ref="A2:A3"/>
    <mergeCell ref="A1:P1"/>
    <mergeCell ref="A8:A11"/>
    <mergeCell ref="B8:B11"/>
    <mergeCell ref="H2:Q3"/>
    <mergeCell ref="H4:Q7"/>
    <mergeCell ref="H8:Q11"/>
    <mergeCell ref="C4:C7"/>
    <mergeCell ref="F2:G2"/>
    <mergeCell ref="D2:D3"/>
    <mergeCell ref="B2:B3"/>
    <mergeCell ref="E2:E3"/>
    <mergeCell ref="C2:C3"/>
    <mergeCell ref="C8:C11"/>
    <mergeCell ref="C20:C24"/>
    <mergeCell ref="C25:C29"/>
    <mergeCell ref="A30:A33"/>
    <mergeCell ref="B30:B33"/>
    <mergeCell ref="H42:Q45"/>
    <mergeCell ref="H38:Q41"/>
    <mergeCell ref="H30:Q33"/>
    <mergeCell ref="H34:Q37"/>
    <mergeCell ref="C42:C45"/>
    <mergeCell ref="C30:C33"/>
    <mergeCell ref="C34:C37"/>
    <mergeCell ref="C38:C41"/>
    <mergeCell ref="A42:A45"/>
    <mergeCell ref="B42:B45"/>
    <mergeCell ref="A34:A37"/>
    <mergeCell ref="B34:B37"/>
    <mergeCell ref="A46:C50"/>
    <mergeCell ref="H46:Q50"/>
    <mergeCell ref="H20:Q24"/>
    <mergeCell ref="H25:Q29"/>
    <mergeCell ref="H12:Q15"/>
    <mergeCell ref="H16:Q19"/>
    <mergeCell ref="A25:A29"/>
    <mergeCell ref="B25:B29"/>
    <mergeCell ref="A12:A15"/>
    <mergeCell ref="B12:B15"/>
    <mergeCell ref="B16:B19"/>
    <mergeCell ref="A16:A19"/>
    <mergeCell ref="A20:A24"/>
    <mergeCell ref="B20:B24"/>
    <mergeCell ref="C12:C15"/>
    <mergeCell ref="C16:C19"/>
  </mergeCells>
  <phoneticPr fontId="0" type="noConversion"/>
  <printOptions horizontalCentered="1"/>
  <pageMargins left="0.19685039370078741" right="0.19685039370078741" top="0" bottom="0" header="0.19685039370078741" footer="0.11811023622047245"/>
  <pageSetup paperSize="9" scale="62" fitToHeight="2" orientation="landscape" r:id="rId1"/>
  <rowBreaks count="1" manualBreakCount="1">
    <brk id="29" max="2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MultiDVD Team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Нечаева</dc:creator>
  <cp:lastModifiedBy>Винокурова Марина Владимир</cp:lastModifiedBy>
  <cp:lastPrinted>2025-10-29T06:55:35Z</cp:lastPrinted>
  <dcterms:created xsi:type="dcterms:W3CDTF">2014-04-24T11:18:08Z</dcterms:created>
  <dcterms:modified xsi:type="dcterms:W3CDTF">2026-04-20T10:16:04Z</dcterms:modified>
</cp:coreProperties>
</file>