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elevskaiaIA\Documents\Документы\ОТЧЕТЫ ПО ПРОГРАММАМ\ГП\Отчет за 2 квартал 2025\"/>
    </mc:Choice>
  </mc:AlternateContent>
  <bookViews>
    <workbookView xWindow="0" yWindow="0" windowWidth="19200" windowHeight="10005"/>
  </bookViews>
  <sheets>
    <sheet name="Лист1" sheetId="1" r:id="rId1"/>
  </sheets>
  <definedNames>
    <definedName name="_xlnm.Print_Area" localSheetId="0">Лист1!$A$1:$V$49</definedName>
  </definedNames>
  <calcPr calcId="162913"/>
</workbook>
</file>

<file path=xl/calcChain.xml><?xml version="1.0" encoding="utf-8"?>
<calcChain xmlns="http://schemas.openxmlformats.org/spreadsheetml/2006/main">
  <c r="G49" i="1" l="1"/>
  <c r="G48" i="1"/>
  <c r="G47" i="1"/>
  <c r="G46" i="1"/>
  <c r="G45" i="1"/>
  <c r="E12" i="1"/>
  <c r="G31" i="1"/>
  <c r="G4" i="1" l="1"/>
  <c r="E37" i="1"/>
  <c r="F37" i="1"/>
  <c r="G23" i="1" l="1"/>
  <c r="G28" i="1" l="1"/>
  <c r="G27" i="1"/>
  <c r="G15" i="1"/>
  <c r="F12" i="1" l="1"/>
  <c r="G12" i="1" l="1"/>
  <c r="G19" i="1"/>
  <c r="G18" i="1"/>
  <c r="G32" i="1" l="1"/>
  <c r="G36" i="1" l="1"/>
  <c r="G34" i="1"/>
  <c r="G35" i="1"/>
  <c r="G7" i="1" l="1"/>
  <c r="F49" i="1" l="1"/>
  <c r="E49" i="1"/>
  <c r="F47" i="1"/>
  <c r="E47" i="1"/>
  <c r="F46" i="1"/>
  <c r="E46" i="1"/>
  <c r="G44" i="1" l="1"/>
  <c r="F48" i="1" l="1"/>
  <c r="F45" i="1" s="1"/>
  <c r="E48" i="1"/>
  <c r="E45" i="1" s="1"/>
  <c r="F24" i="1" l="1"/>
  <c r="E24" i="1"/>
  <c r="G24" i="1" s="1"/>
  <c r="F41" i="1" l="1"/>
  <c r="E41" i="1"/>
  <c r="G41" i="1" l="1"/>
  <c r="F33" i="1"/>
  <c r="E33" i="1"/>
  <c r="F20" i="1"/>
  <c r="E20" i="1"/>
  <c r="G20" i="1" s="1"/>
  <c r="F16" i="1"/>
  <c r="E16" i="1"/>
  <c r="F8" i="1"/>
  <c r="E8" i="1"/>
  <c r="F4" i="1"/>
  <c r="E4" i="1"/>
  <c r="G16" i="1" l="1"/>
  <c r="G33" i="1"/>
  <c r="G40" i="1"/>
  <c r="D28" i="1" l="1"/>
  <c r="D44" i="1"/>
  <c r="D49" i="1" s="1"/>
  <c r="D36" i="1"/>
  <c r="D40" i="1"/>
  <c r="G11" i="1"/>
  <c r="G10" i="1" l="1"/>
  <c r="G14" i="1"/>
  <c r="E29" i="1"/>
  <c r="F29" i="1"/>
  <c r="G29" i="1" l="1"/>
  <c r="G37" i="1"/>
  <c r="G8" i="1"/>
</calcChain>
</file>

<file path=xl/sharedStrings.xml><?xml version="1.0" encoding="utf-8"?>
<sst xmlns="http://schemas.openxmlformats.org/spreadsheetml/2006/main" count="83" uniqueCount="45">
  <si>
    <t>Источники финансирования</t>
  </si>
  <si>
    <t>Всего по программе</t>
  </si>
  <si>
    <t>Всего по программам</t>
  </si>
  <si>
    <t>Итого по программам</t>
  </si>
  <si>
    <t>Бюджет автономного округа</t>
  </si>
  <si>
    <t>тыс. руб.</t>
  </si>
  <si>
    <t>%</t>
  </si>
  <si>
    <t>Ответственный исполнитель муниципальной программы</t>
  </si>
  <si>
    <t>Комитет культуры</t>
  </si>
  <si>
    <t>Управление по жилищно-коммунальному хозяйству</t>
  </si>
  <si>
    <t>Отдел по организации деятельности комиссий</t>
  </si>
  <si>
    <t>Муниципальное казенное учреждение «Управление гражданской защиты населения Березовского района»</t>
  </si>
  <si>
    <t xml:space="preserve">№                           </t>
  </si>
  <si>
    <t>Отдел транспорта</t>
  </si>
  <si>
    <t>Комитет по земельным ресурсам и управлению муниципальным имуществом</t>
  </si>
  <si>
    <t>Федеральный бюджет</t>
  </si>
  <si>
    <t>.</t>
  </si>
  <si>
    <t>Комитет по экономической политике</t>
  </si>
  <si>
    <t xml:space="preserve">Муниципальная программа городского поселения Березово 
</t>
  </si>
  <si>
    <t>Бюджет района</t>
  </si>
  <si>
    <t xml:space="preserve">Заключены муниципальные контракты на выполнение работ по содержанию и техническому обслуживанию пожарных гидрантов и на выполнение работ по устройству и содержанию противопожарных барьеров (противопожарные минерализованные полосы и разрывы)                                                                                                                                                                                 </t>
  </si>
  <si>
    <t>Бюджет поселений</t>
  </si>
  <si>
    <t>Управление муниципальным имуществом городского поселения Березово</t>
  </si>
  <si>
    <t>Формирование комфортной потребительской среды в городском поселении Березово</t>
  </si>
  <si>
    <t xml:space="preserve">Формирование современной городской среды в городском поселении Березово
</t>
  </si>
  <si>
    <t>Благоустройство территории городского поселения Березово</t>
  </si>
  <si>
    <t>Современная транспортная система городского поселения Березово</t>
  </si>
  <si>
    <t>Защита населения и территории от чрезвычайных ситуаций, обеспечение пожарной безопасности в городском поселении Березово</t>
  </si>
  <si>
    <t xml:space="preserve">Профилактика правонарушений и обеспечение отдельных прав граждан в городском поселении Березово 
</t>
  </si>
  <si>
    <t>Жилищно-коммунальный комплекс городского поселения Березово</t>
  </si>
  <si>
    <t>Содействие занятости населения городского поселения Березово</t>
  </si>
  <si>
    <t>Развитие культуры в городском поселении Березово</t>
  </si>
  <si>
    <t>Объем финансирования на 2025 год                   (Уточненный план)            тыс. рублей</t>
  </si>
  <si>
    <t xml:space="preserve">Информация по итогам реализации  муниципальных программ городского поселения Березово за 2 квартал 2025 года
</t>
  </si>
  <si>
    <t>Исполнение на 30.06.2025</t>
  </si>
  <si>
    <t>Результаты реализации программы за январь-июнь 2025 года</t>
  </si>
  <si>
    <t>Приобретено 5 торговых палаток , заключен договор на изготовление 10 деревянных столов.                                                                                                                                                          Организуются и проводятся мероприятия, направленные на продвижение товаров местных производителей на потребительском рынке городского поселения Березово. В 1 полугодии  2025 года в пгт. Березово организовано и проведено 8 ярмарок, направленных на продвижение товаров местных производителей.</t>
  </si>
  <si>
    <t>Заключены договора на энергоснабжение,  на отпуск тепловой энергии, на содержание и текущий ремонт общего имущества многоквартирных домов, на выполнение кадастровых работ,на оказание услуг по оценке рыночной стоимости объектов, на ремонт системы отопления и водоснабжения в пгт. Березово, на поставку автоцистерны для перевозки пищевых жидкостей.</t>
  </si>
  <si>
    <t xml:space="preserve">Произведена оплата за выполненые услуги, связанные с осуществлением регулярных перевозок пассажиров и багажа автомобильным  транспортом по муниципальным маршрутам регулярных перевозок в границах Березовского района по регулируемым тарифам. Перевезено 1 932 человека, выполнено 1244 рейса.                                                                                                                                                                                                                                                                                                                                Заключены муниципальные контракты на выполнение работ по содержанию автомобильных дорог в  пгт. Березово, д. Деминская, д. Пугоры, д. Шайтанка, п. Устрем, с. Теги,  а также по содержанию светофорных объектов. Заключен муниципальный контракт на выполнение работ по содержанию светофорных объектов.                                                                                                                                                                                                   Произведена оплата за проведение государственной экспертизы по объекту "Реконструкция автодороги по ул. Чкалова с заменой участка газопровода низкого давления в пгт. Березово".            </t>
  </si>
  <si>
    <t xml:space="preserve">Приобретены  расходные материалы для проведения мероприятий: масленица, турнир по боулингу для семей "Счастливы вместе", 110-летие Дома культуры в пгт. Березово, диспут "Встреча трех поколений", традиционный праздник обских угров "Вороний день"в пгт. Березово, с. Теги, д. Шайтанка, фестиваль самодеятельного творчества трудовых коллективов "Катюша", праздничные мероприятия, посвященные Дню Победы, дню защиты детей, цикл мероприятий в рамках летней кампании для детей, соревнования по стритболу, гонка на катамаранах, квест-тайм "Остров Березов в рамках празднования дня молодежи.                                                                                                                                                                                                                                                                                                                                                                   </t>
  </si>
  <si>
    <t>Второй этап выполнения работ по благоустройству парка по ул. Молодежная в пгт. Березово, проведение государственной историко-культурной экспертизы земельных участков.</t>
  </si>
  <si>
    <t xml:space="preserve"> Произведена оплата: за уличное освещение, за услуги по энергосервисному контракту, по накоплению и транспортировке твердых коммунальных отходов;  изготовлению "Купели"; демонтажу  зимней горки; светодиодных украшений; по разработке проектной документации парка участникам локальных конфликтов и СВО; на поставку и монтаж на здание объемных элементов надписи "БЕРЕЗОВО".осуществлены расходы на обеспечение функций и полномочий  МКУ «Хозяйственно-эксплуатационная служба администрации городского поселения Березово».</t>
  </si>
  <si>
    <t xml:space="preserve">На общественных и обязательных временных работах  за 6 месяцев 2025 года были задействованы безработные граждане в количестве 51 человек (на общественных работах – 31 человек, испытывающих трудности в работе – 6 человек, из числа малочисленных народов Севера – 5 человек, исправительные работы - 9 человек). </t>
  </si>
  <si>
    <r>
      <rPr>
        <sz val="12"/>
        <color rgb="FFFF0000"/>
        <rFont val="Times New Roman"/>
        <family val="1"/>
        <charset val="204"/>
      </rPr>
      <t xml:space="preserve"> </t>
    </r>
    <r>
      <rPr>
        <sz val="12"/>
        <color theme="1"/>
        <rFont val="Times New Roman"/>
        <family val="1"/>
        <charset val="204"/>
      </rPr>
      <t>Членами добровольного народного формирования городского поселения Березово, совместно с сотрудниками ОМВД России по Березовскому району осуществлен 21 выход по охране общественного порядка.</t>
    </r>
  </si>
  <si>
    <r>
      <t>Приобретен аварийно-технический запас: трубы, отводы, задвижки, электроды для МУП "Теплосети Березово".                                                                                                                          Проведена оплата субсидии МУП "Теплосети Березово" за январь-май 2025 года по фактическим объемам реализации,  оплата взносов за муниципальные квартиры в Югорский фонд капитального ремонта, за обследования технического состояния многоквартирных домов.                                                                                                                                    Произведена выплата возмещений за изымаемые жилые помещения по решению суда.</t>
    </r>
    <r>
      <rPr>
        <sz val="12"/>
        <rFont val="Times New Roman"/>
        <family val="1"/>
        <charset val="204"/>
      </rPr>
      <t xml:space="preserve">    </t>
    </r>
    <r>
      <rPr>
        <sz val="12"/>
        <color rgb="FFFF0000"/>
        <rFont val="Times New Roman"/>
        <family val="1"/>
        <charset val="204"/>
      </rPr>
      <t xml:space="preserve">                                                                                                         </t>
    </r>
    <r>
      <rPr>
        <sz val="12"/>
        <color theme="1"/>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</si>
</sst>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7" x14ac:knownFonts="1">
    <font>
      <sz val="11"/>
      <color theme="1"/>
      <name val="Calibri"/>
      <family val="2"/>
      <charset val="204"/>
      <scheme val="minor"/>
    </font>
    <font>
      <sz val="12"/>
      <color indexed="8"/>
      <name val="Calibri"/>
      <family val="2"/>
      <charset val="204"/>
    </font>
    <font>
      <sz val="10"/>
      <color indexed="8"/>
      <name val="Times New Roman"/>
      <family val="1"/>
      <charset val="204"/>
    </font>
    <font>
      <sz val="11"/>
      <color rgb="FF006100"/>
      <name val="Calibri"/>
      <family val="2"/>
      <charset val="204"/>
      <scheme val="minor"/>
    </font>
    <font>
      <sz val="12"/>
      <color indexed="8"/>
      <name val="Times New Roman"/>
      <family val="1"/>
      <charset val="204"/>
    </font>
    <font>
      <b/>
      <sz val="14"/>
      <color indexed="8"/>
      <name val="Times New Roman"/>
      <family val="1"/>
      <charset val="204"/>
    </font>
    <font>
      <sz val="14"/>
      <color indexed="8"/>
      <name val="Times New Roman"/>
      <family val="1"/>
      <charset val="204"/>
    </font>
    <font>
      <sz val="14"/>
      <name val="Times New Roman"/>
      <family val="1"/>
      <charset val="204"/>
    </font>
    <font>
      <b/>
      <sz val="12"/>
      <color indexed="8"/>
      <name val="Times New Roman"/>
      <family val="1"/>
      <charset val="204"/>
    </font>
    <font>
      <b/>
      <sz val="14"/>
      <name val="Times New Roman"/>
      <family val="1"/>
      <charset val="204"/>
    </font>
    <font>
      <b/>
      <sz val="18"/>
      <color theme="1"/>
      <name val="Calibri"/>
      <family val="2"/>
      <charset val="204"/>
      <scheme val="minor"/>
    </font>
    <font>
      <sz val="12"/>
      <color theme="1"/>
      <name val="Times New Roman"/>
      <family val="1"/>
      <charset val="204"/>
    </font>
    <font>
      <sz val="12"/>
      <name val="Times New Roman"/>
      <family val="1"/>
      <charset val="204"/>
    </font>
    <font>
      <sz val="12"/>
      <color rgb="FFFF0000"/>
      <name val="Times New Roman"/>
      <family val="1"/>
      <charset val="204"/>
    </font>
    <font>
      <sz val="12"/>
      <name val="Calibri"/>
      <family val="2"/>
      <charset val="204"/>
    </font>
    <font>
      <b/>
      <sz val="12"/>
      <color theme="1"/>
      <name val="Times New Roman"/>
      <family val="1"/>
      <charset val="204"/>
    </font>
    <font>
      <sz val="18"/>
      <color theme="1"/>
      <name val="Calibri"/>
      <family val="2"/>
      <charset val="204"/>
      <scheme val="minor"/>
    </font>
  </fonts>
  <fills count="4">
    <fill>
      <patternFill patternType="none"/>
    </fill>
    <fill>
      <patternFill patternType="gray125"/>
    </fill>
    <fill>
      <patternFill patternType="solid">
        <fgColor rgb="FFC6EFCE"/>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3" fillId="2" borderId="0" applyNumberFormat="0" applyBorder="0" applyAlignment="0" applyProtection="0"/>
  </cellStyleXfs>
  <cellXfs count="128">
    <xf numFmtId="0" fontId="0" fillId="0" borderId="0" xfId="0"/>
    <xf numFmtId="0" fontId="0" fillId="3" borderId="0" xfId="0" applyFill="1"/>
    <xf numFmtId="0" fontId="1" fillId="3" borderId="0" xfId="0" applyFont="1" applyFill="1"/>
    <xf numFmtId="0" fontId="0" fillId="3" borderId="0" xfId="0" applyFill="1" applyBorder="1"/>
    <xf numFmtId="0" fontId="4" fillId="3" borderId="3" xfId="0" applyFont="1" applyFill="1" applyBorder="1" applyAlignment="1">
      <alignment horizontal="center" vertical="top" wrapText="1"/>
    </xf>
    <xf numFmtId="0" fontId="4" fillId="3" borderId="1" xfId="0" applyFont="1" applyFill="1" applyBorder="1" applyAlignment="1">
      <alignment horizontal="center" vertical="top" wrapText="1"/>
    </xf>
    <xf numFmtId="0" fontId="1" fillId="3" borderId="0" xfId="0" applyFont="1" applyFill="1" applyBorder="1"/>
    <xf numFmtId="0" fontId="3" fillId="3" borderId="0" xfId="1" applyFill="1"/>
    <xf numFmtId="0" fontId="2" fillId="3" borderId="0" xfId="0" applyFont="1" applyFill="1" applyAlignment="1">
      <alignment horizontal="center" wrapText="1"/>
    </xf>
    <xf numFmtId="0" fontId="8" fillId="3" borderId="2" xfId="0" applyFont="1" applyFill="1" applyBorder="1" applyAlignment="1">
      <alignment horizontal="center" vertical="center" wrapText="1"/>
    </xf>
    <xf numFmtId="164" fontId="15" fillId="3" borderId="2" xfId="0" applyNumberFormat="1" applyFont="1" applyFill="1" applyBorder="1" applyAlignment="1">
      <alignment horizontal="center" vertical="center"/>
    </xf>
    <xf numFmtId="2" fontId="8" fillId="3" borderId="25"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164" fontId="15" fillId="3" borderId="1" xfId="0" applyNumberFormat="1" applyFont="1" applyFill="1" applyBorder="1" applyAlignment="1">
      <alignment horizontal="center" vertical="center"/>
    </xf>
    <xf numFmtId="164" fontId="8" fillId="3" borderId="1" xfId="0" applyNumberFormat="1" applyFont="1" applyFill="1" applyBorder="1" applyAlignment="1">
      <alignment horizontal="center" vertical="center" wrapText="1"/>
    </xf>
    <xf numFmtId="2" fontId="8" fillId="3" borderId="27" xfId="0" applyNumberFormat="1" applyFont="1" applyFill="1" applyBorder="1" applyAlignment="1">
      <alignment horizontal="center" vertical="center" wrapText="1"/>
    </xf>
    <xf numFmtId="4" fontId="16" fillId="3" borderId="0" xfId="0" applyNumberFormat="1" applyFont="1" applyFill="1"/>
    <xf numFmtId="0" fontId="0" fillId="3" borderId="0" xfId="0" applyFill="1" applyAlignment="1">
      <alignment vertical="center"/>
    </xf>
    <xf numFmtId="0" fontId="8" fillId="3" borderId="2" xfId="0" applyFont="1" applyFill="1" applyBorder="1" applyAlignment="1">
      <alignment vertical="center" wrapText="1"/>
    </xf>
    <xf numFmtId="164" fontId="5" fillId="3" borderId="2" xfId="0" applyNumberFormat="1" applyFont="1" applyFill="1" applyBorder="1" applyAlignment="1">
      <alignment horizontal="center" vertical="center" wrapText="1"/>
    </xf>
    <xf numFmtId="2" fontId="5" fillId="3" borderId="2" xfId="0" applyNumberFormat="1" applyFont="1" applyFill="1" applyBorder="1" applyAlignment="1">
      <alignment horizontal="center" vertical="center" wrapText="1"/>
    </xf>
    <xf numFmtId="0" fontId="4" fillId="3" borderId="1" xfId="0" applyFont="1" applyFill="1" applyBorder="1" applyAlignment="1">
      <alignment vertical="center" wrapText="1"/>
    </xf>
    <xf numFmtId="164" fontId="6" fillId="3" borderId="1" xfId="0" applyNumberFormat="1" applyFont="1" applyFill="1" applyBorder="1" applyAlignment="1">
      <alignment horizontal="center" vertical="center" wrapText="1"/>
    </xf>
    <xf numFmtId="2" fontId="6" fillId="3" borderId="1" xfId="0" applyNumberFormat="1" applyFont="1" applyFill="1" applyBorder="1" applyAlignment="1">
      <alignment horizontal="center" vertical="center" wrapText="1"/>
    </xf>
    <xf numFmtId="164" fontId="7" fillId="3" borderId="1" xfId="0" applyNumberFormat="1" applyFont="1" applyFill="1" applyBorder="1" applyAlignment="1">
      <alignment horizontal="center" vertical="center"/>
    </xf>
    <xf numFmtId="0" fontId="4" fillId="3" borderId="3" xfId="0" applyFont="1" applyFill="1" applyBorder="1" applyAlignment="1">
      <alignment vertical="center" wrapText="1"/>
    </xf>
    <xf numFmtId="164" fontId="6" fillId="3" borderId="3" xfId="0" applyNumberFormat="1" applyFont="1" applyFill="1" applyBorder="1" applyAlignment="1">
      <alignment horizontal="center" vertical="top" wrapText="1"/>
    </xf>
    <xf numFmtId="2" fontId="6" fillId="3" borderId="3" xfId="0" applyNumberFormat="1" applyFont="1" applyFill="1" applyBorder="1" applyAlignment="1">
      <alignment horizontal="center" vertical="top" wrapText="1"/>
    </xf>
    <xf numFmtId="0" fontId="8" fillId="3" borderId="13" xfId="0" applyFont="1" applyFill="1" applyBorder="1" applyAlignment="1">
      <alignment vertical="center" wrapText="1"/>
    </xf>
    <xf numFmtId="164" fontId="5" fillId="3" borderId="13" xfId="0" applyNumberFormat="1" applyFont="1" applyFill="1" applyBorder="1" applyAlignment="1">
      <alignment horizontal="center" vertical="center" wrapText="1"/>
    </xf>
    <xf numFmtId="2" fontId="5" fillId="3" borderId="13" xfId="0" applyNumberFormat="1" applyFont="1" applyFill="1" applyBorder="1" applyAlignment="1">
      <alignment horizontal="center" vertical="center" wrapText="1"/>
    </xf>
    <xf numFmtId="164" fontId="6" fillId="3" borderId="4"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xf>
    <xf numFmtId="164" fontId="6" fillId="3" borderId="12" xfId="0" applyNumberFormat="1" applyFont="1" applyFill="1" applyBorder="1" applyAlignment="1">
      <alignment horizontal="center" vertical="center" wrapText="1"/>
    </xf>
    <xf numFmtId="164" fontId="7" fillId="3" borderId="1" xfId="0" applyNumberFormat="1" applyFont="1" applyFill="1" applyBorder="1" applyAlignment="1">
      <alignment horizontal="center" vertical="center" wrapText="1"/>
    </xf>
    <xf numFmtId="164" fontId="6" fillId="3" borderId="3" xfId="0" applyNumberFormat="1" applyFont="1" applyFill="1" applyBorder="1" applyAlignment="1">
      <alignment horizontal="center" vertical="center" wrapText="1"/>
    </xf>
    <xf numFmtId="2" fontId="6" fillId="3" borderId="3" xfId="0" applyNumberFormat="1" applyFont="1" applyFill="1" applyBorder="1" applyAlignment="1">
      <alignment horizontal="center" vertical="center" wrapText="1"/>
    </xf>
    <xf numFmtId="164" fontId="7" fillId="3" borderId="0" xfId="0" applyNumberFormat="1" applyFont="1" applyFill="1" applyBorder="1" applyAlignment="1">
      <alignment horizontal="center" vertical="center"/>
    </xf>
    <xf numFmtId="2" fontId="6" fillId="3" borderId="4" xfId="0" applyNumberFormat="1" applyFont="1" applyFill="1" applyBorder="1" applyAlignment="1">
      <alignment horizontal="center" vertical="center" wrapText="1"/>
    </xf>
    <xf numFmtId="164" fontId="7" fillId="3" borderId="11" xfId="0" applyNumberFormat="1" applyFont="1" applyFill="1" applyBorder="1" applyAlignment="1">
      <alignment horizontal="center" vertical="top"/>
    </xf>
    <xf numFmtId="164" fontId="9" fillId="3" borderId="13" xfId="0" applyNumberFormat="1" applyFont="1" applyFill="1" applyBorder="1" applyAlignment="1">
      <alignment horizontal="center" vertical="center" wrapText="1"/>
    </xf>
    <xf numFmtId="0" fontId="0" fillId="3" borderId="16" xfId="0" applyFill="1" applyBorder="1"/>
    <xf numFmtId="0" fontId="0" fillId="3" borderId="11" xfId="0" applyFill="1" applyBorder="1"/>
    <xf numFmtId="164" fontId="16" fillId="3" borderId="0" xfId="0" applyNumberFormat="1" applyFont="1" applyFill="1"/>
    <xf numFmtId="0" fontId="16" fillId="3" borderId="0" xfId="0" applyFont="1" applyFill="1"/>
    <xf numFmtId="4" fontId="10" fillId="3" borderId="0" xfId="0" applyNumberFormat="1" applyFont="1" applyFill="1"/>
    <xf numFmtId="164" fontId="7" fillId="3" borderId="3" xfId="0" applyNumberFormat="1" applyFont="1" applyFill="1" applyBorder="1" applyAlignment="1">
      <alignment horizontal="center" vertical="top"/>
    </xf>
    <xf numFmtId="0" fontId="4" fillId="3" borderId="4" xfId="0" applyFont="1" applyFill="1" applyBorder="1" applyAlignment="1">
      <alignment vertical="center" wrapText="1"/>
    </xf>
    <xf numFmtId="164" fontId="7" fillId="3" borderId="8" xfId="0" applyNumberFormat="1" applyFont="1" applyFill="1" applyBorder="1" applyAlignment="1">
      <alignment horizontal="center" vertical="top" wrapText="1"/>
    </xf>
    <xf numFmtId="164" fontId="6" fillId="3" borderId="4" xfId="0" applyNumberFormat="1" applyFont="1" applyFill="1" applyBorder="1" applyAlignment="1">
      <alignment horizontal="center" vertical="top" wrapText="1"/>
    </xf>
    <xf numFmtId="2" fontId="6" fillId="3" borderId="4" xfId="0" applyNumberFormat="1" applyFont="1" applyFill="1" applyBorder="1" applyAlignment="1">
      <alignment horizontal="center" vertical="top" wrapText="1"/>
    </xf>
    <xf numFmtId="2" fontId="5" fillId="3" borderId="25" xfId="0" applyNumberFormat="1" applyFont="1" applyFill="1" applyBorder="1" applyAlignment="1">
      <alignment horizontal="center" vertical="center" wrapText="1"/>
    </xf>
    <xf numFmtId="2" fontId="6" fillId="3" borderId="27" xfId="0" applyNumberFormat="1" applyFont="1" applyFill="1" applyBorder="1" applyAlignment="1">
      <alignment horizontal="center" vertical="center" wrapText="1"/>
    </xf>
    <xf numFmtId="2" fontId="6" fillId="3" borderId="28" xfId="0" applyNumberFormat="1" applyFont="1" applyFill="1" applyBorder="1" applyAlignment="1">
      <alignment horizontal="center" vertical="top" wrapText="1"/>
    </xf>
    <xf numFmtId="164" fontId="7" fillId="3" borderId="10" xfId="0" applyNumberFormat="1" applyFont="1" applyFill="1" applyBorder="1" applyAlignment="1">
      <alignment horizontal="center" vertical="center"/>
    </xf>
    <xf numFmtId="0" fontId="4" fillId="3" borderId="6" xfId="0" applyFont="1" applyFill="1" applyBorder="1" applyAlignment="1">
      <alignment vertical="center" wrapText="1"/>
    </xf>
    <xf numFmtId="164" fontId="7" fillId="3" borderId="6" xfId="0" applyNumberFormat="1" applyFont="1" applyFill="1" applyBorder="1" applyAlignment="1">
      <alignment horizontal="center" vertical="top"/>
    </xf>
    <xf numFmtId="164" fontId="6" fillId="3" borderId="6" xfId="0" applyNumberFormat="1" applyFont="1" applyFill="1" applyBorder="1" applyAlignment="1">
      <alignment horizontal="center" vertical="top" wrapText="1"/>
    </xf>
    <xf numFmtId="2" fontId="6" fillId="3" borderId="6" xfId="0" applyNumberFormat="1" applyFont="1" applyFill="1" applyBorder="1" applyAlignment="1">
      <alignment horizontal="center" vertical="top" wrapText="1"/>
    </xf>
    <xf numFmtId="164" fontId="7" fillId="3" borderId="4" xfId="0" applyNumberFormat="1" applyFont="1" applyFill="1" applyBorder="1" applyAlignment="1">
      <alignment horizontal="center" vertical="center" wrapText="1"/>
    </xf>
    <xf numFmtId="0" fontId="8" fillId="3" borderId="2" xfId="0" applyFont="1" applyFill="1" applyBorder="1" applyAlignment="1">
      <alignment horizontal="left" vertical="center" wrapText="1"/>
    </xf>
    <xf numFmtId="164" fontId="9" fillId="3" borderId="2" xfId="0" applyNumberFormat="1" applyFont="1" applyFill="1" applyBorder="1" applyAlignment="1">
      <alignment horizontal="center" vertical="center"/>
    </xf>
    <xf numFmtId="0" fontId="4" fillId="3" borderId="1" xfId="0" applyFont="1" applyFill="1" applyBorder="1" applyAlignment="1">
      <alignment horizontal="left" vertical="center" wrapText="1"/>
    </xf>
    <xf numFmtId="164" fontId="7" fillId="3" borderId="13" xfId="0" applyNumberFormat="1" applyFont="1" applyFill="1" applyBorder="1" applyAlignment="1">
      <alignment horizontal="center" vertical="center"/>
    </xf>
    <xf numFmtId="164" fontId="6" fillId="3" borderId="13" xfId="0" applyNumberFormat="1" applyFont="1" applyFill="1" applyBorder="1" applyAlignment="1">
      <alignment horizontal="center" vertical="center" wrapText="1"/>
    </xf>
    <xf numFmtId="2" fontId="6" fillId="3" borderId="13" xfId="0" applyNumberFormat="1" applyFont="1" applyFill="1" applyBorder="1" applyAlignment="1">
      <alignment horizontal="center" vertical="center" wrapText="1"/>
    </xf>
    <xf numFmtId="164" fontId="7" fillId="3" borderId="8" xfId="0" applyNumberFormat="1" applyFont="1" applyFill="1" applyBorder="1" applyAlignment="1">
      <alignment horizontal="center" vertical="top"/>
    </xf>
    <xf numFmtId="164" fontId="6" fillId="3" borderId="8" xfId="0" applyNumberFormat="1" applyFont="1" applyFill="1" applyBorder="1" applyAlignment="1">
      <alignment horizontal="center" vertical="top" wrapText="1"/>
    </xf>
    <xf numFmtId="2" fontId="6" fillId="3" borderId="8" xfId="0" applyNumberFormat="1" applyFont="1" applyFill="1" applyBorder="1" applyAlignment="1">
      <alignment horizontal="center" vertical="top" wrapText="1"/>
    </xf>
    <xf numFmtId="0" fontId="8" fillId="3" borderId="24"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1" xfId="0" applyFont="1" applyFill="1" applyBorder="1" applyAlignment="1">
      <alignment horizontal="center" vertical="center"/>
    </xf>
    <xf numFmtId="0" fontId="0" fillId="3" borderId="26" xfId="0" applyFill="1" applyBorder="1" applyAlignment="1">
      <alignment horizontal="center"/>
    </xf>
    <xf numFmtId="0" fontId="0" fillId="3" borderId="1" xfId="0" applyFill="1" applyBorder="1" applyAlignment="1">
      <alignment horizontal="center"/>
    </xf>
    <xf numFmtId="0" fontId="0" fillId="3" borderId="27" xfId="0" applyFill="1" applyBorder="1" applyAlignment="1">
      <alignment horizontal="center"/>
    </xf>
    <xf numFmtId="0" fontId="11" fillId="3" borderId="20" xfId="0" applyFont="1" applyFill="1" applyBorder="1" applyAlignment="1">
      <alignment vertical="top" wrapText="1"/>
    </xf>
    <xf numFmtId="0" fontId="11" fillId="3" borderId="0" xfId="0" applyFont="1" applyFill="1" applyBorder="1" applyAlignment="1">
      <alignment vertical="top" wrapText="1"/>
    </xf>
    <xf numFmtId="0" fontId="11" fillId="3" borderId="21" xfId="0" applyFont="1" applyFill="1" applyBorder="1" applyAlignment="1">
      <alignment vertical="top" wrapText="1"/>
    </xf>
    <xf numFmtId="0" fontId="11" fillId="3" borderId="18" xfId="0" applyFont="1" applyFill="1" applyBorder="1" applyAlignment="1">
      <alignment vertical="top" wrapText="1"/>
    </xf>
    <xf numFmtId="0" fontId="11" fillId="3" borderId="11" xfId="0" applyFont="1" applyFill="1" applyBorder="1" applyAlignment="1">
      <alignment vertical="top" wrapText="1"/>
    </xf>
    <xf numFmtId="0" fontId="11" fillId="3" borderId="19" xfId="0" applyFont="1" applyFill="1" applyBorder="1" applyAlignment="1">
      <alignment vertical="top" wrapText="1"/>
    </xf>
    <xf numFmtId="0" fontId="12" fillId="3" borderId="15" xfId="0" applyFont="1" applyFill="1" applyBorder="1" applyAlignment="1">
      <alignment vertical="top" wrapText="1"/>
    </xf>
    <xf numFmtId="0" fontId="11" fillId="3" borderId="16" xfId="0" applyFont="1" applyFill="1" applyBorder="1" applyAlignment="1">
      <alignment vertical="top" wrapText="1"/>
    </xf>
    <xf numFmtId="0" fontId="11" fillId="3" borderId="17" xfId="0" applyFont="1" applyFill="1" applyBorder="1" applyAlignment="1">
      <alignment vertical="top" wrapText="1"/>
    </xf>
    <xf numFmtId="0" fontId="11" fillId="3" borderId="15" xfId="0" applyFont="1" applyFill="1" applyBorder="1" applyAlignment="1">
      <alignment horizontal="left" vertical="top" wrapText="1"/>
    </xf>
    <xf numFmtId="0" fontId="11" fillId="3" borderId="16" xfId="0" applyFont="1" applyFill="1" applyBorder="1" applyAlignment="1">
      <alignment horizontal="left" vertical="top" wrapText="1"/>
    </xf>
    <xf numFmtId="0" fontId="11" fillId="3" borderId="17" xfId="0" applyFont="1" applyFill="1" applyBorder="1" applyAlignment="1">
      <alignment horizontal="left" vertical="top" wrapText="1"/>
    </xf>
    <xf numFmtId="0" fontId="11" fillId="3" borderId="20" xfId="0" applyFont="1" applyFill="1" applyBorder="1" applyAlignment="1">
      <alignment horizontal="left" vertical="top" wrapText="1"/>
    </xf>
    <xf numFmtId="0" fontId="11" fillId="3" borderId="0" xfId="0" applyFont="1" applyFill="1" applyBorder="1" applyAlignment="1">
      <alignment horizontal="left" vertical="top" wrapText="1"/>
    </xf>
    <xf numFmtId="0" fontId="11" fillId="3" borderId="21" xfId="0" applyFont="1" applyFill="1" applyBorder="1" applyAlignment="1">
      <alignment horizontal="left" vertical="top" wrapText="1"/>
    </xf>
    <xf numFmtId="0" fontId="11" fillId="3" borderId="18" xfId="0" applyFont="1" applyFill="1" applyBorder="1" applyAlignment="1">
      <alignment horizontal="left" vertical="top" wrapText="1"/>
    </xf>
    <xf numFmtId="0" fontId="11" fillId="3" borderId="11" xfId="0" applyFont="1" applyFill="1" applyBorder="1" applyAlignment="1">
      <alignment horizontal="left" vertical="top" wrapText="1"/>
    </xf>
    <xf numFmtId="0" fontId="11" fillId="3" borderId="19" xfId="0" applyFont="1" applyFill="1" applyBorder="1" applyAlignment="1">
      <alignment horizontal="left" vertical="top" wrapText="1"/>
    </xf>
    <xf numFmtId="0" fontId="11" fillId="3" borderId="15" xfId="0" applyFont="1" applyFill="1" applyBorder="1" applyAlignment="1">
      <alignment vertical="top" wrapText="1"/>
    </xf>
    <xf numFmtId="0" fontId="1" fillId="3" borderId="14" xfId="0" applyFont="1" applyFill="1" applyBorder="1" applyAlignment="1">
      <alignment horizontal="center" vertical="top"/>
    </xf>
    <xf numFmtId="0" fontId="1" fillId="3" borderId="7" xfId="0" applyFont="1" applyFill="1" applyBorder="1" applyAlignment="1">
      <alignment horizontal="center" vertical="top"/>
    </xf>
    <xf numFmtId="0" fontId="6" fillId="3" borderId="5" xfId="0" applyFont="1" applyFill="1" applyBorder="1" applyAlignment="1">
      <alignment horizontal="center" vertical="top" wrapText="1"/>
    </xf>
    <xf numFmtId="0" fontId="6" fillId="3" borderId="8" xfId="0" applyFont="1" applyFill="1" applyBorder="1" applyAlignment="1">
      <alignment horizontal="center" vertical="top" wrapText="1"/>
    </xf>
    <xf numFmtId="0" fontId="1" fillId="3" borderId="9" xfId="0" applyFont="1" applyFill="1" applyBorder="1" applyAlignment="1">
      <alignment horizontal="center" vertical="top"/>
    </xf>
    <xf numFmtId="0" fontId="6" fillId="3" borderId="6" xfId="0" applyFont="1" applyFill="1" applyBorder="1" applyAlignment="1">
      <alignment horizontal="center" vertical="top" wrapText="1"/>
    </xf>
    <xf numFmtId="0" fontId="14" fillId="3" borderId="7" xfId="0" applyFont="1" applyFill="1" applyBorder="1" applyAlignment="1">
      <alignment horizontal="center" vertical="top"/>
    </xf>
    <xf numFmtId="0" fontId="14" fillId="3" borderId="9" xfId="0" applyFont="1" applyFill="1" applyBorder="1" applyAlignment="1">
      <alignment horizontal="center" vertical="top"/>
    </xf>
    <xf numFmtId="0" fontId="7" fillId="3" borderId="5" xfId="0" applyFont="1" applyFill="1" applyBorder="1" applyAlignment="1">
      <alignment horizontal="center" vertical="top" wrapText="1"/>
    </xf>
    <xf numFmtId="0" fontId="7" fillId="3" borderId="8" xfId="0" applyFont="1" applyFill="1" applyBorder="1" applyAlignment="1">
      <alignment horizontal="center" vertical="top" wrapText="1"/>
    </xf>
    <xf numFmtId="0" fontId="7" fillId="3" borderId="6" xfId="0" applyFont="1" applyFill="1" applyBorder="1" applyAlignment="1">
      <alignment horizontal="center" vertical="top" wrapText="1"/>
    </xf>
    <xf numFmtId="49" fontId="10" fillId="3" borderId="0" xfId="0" applyNumberFormat="1" applyFont="1" applyFill="1" applyBorder="1" applyAlignment="1">
      <alignment horizontal="center" wrapText="1"/>
    </xf>
    <xf numFmtId="0" fontId="5" fillId="3" borderId="15" xfId="0" applyFont="1" applyFill="1" applyBorder="1" applyAlignment="1">
      <alignment horizontal="center" vertical="top" wrapText="1"/>
    </xf>
    <xf numFmtId="0" fontId="5" fillId="3" borderId="16" xfId="0" applyFont="1" applyFill="1" applyBorder="1" applyAlignment="1">
      <alignment horizontal="center" vertical="top" wrapText="1"/>
    </xf>
    <xf numFmtId="0" fontId="5" fillId="3" borderId="17" xfId="0" applyFont="1" applyFill="1" applyBorder="1" applyAlignment="1">
      <alignment horizontal="center" vertical="top" wrapText="1"/>
    </xf>
    <xf numFmtId="0" fontId="5" fillId="3" borderId="18" xfId="0" applyFont="1" applyFill="1" applyBorder="1" applyAlignment="1">
      <alignment horizontal="center" vertical="top" wrapText="1"/>
    </xf>
    <xf numFmtId="0" fontId="5" fillId="3" borderId="11" xfId="0" applyFont="1" applyFill="1" applyBorder="1" applyAlignment="1">
      <alignment horizontal="center" vertical="top" wrapText="1"/>
    </xf>
    <xf numFmtId="0" fontId="5" fillId="3" borderId="19" xfId="0" applyFont="1" applyFill="1" applyBorder="1" applyAlignment="1">
      <alignment horizontal="center" vertical="top" wrapText="1"/>
    </xf>
    <xf numFmtId="0" fontId="4" fillId="3" borderId="15" xfId="0" applyFont="1" applyFill="1" applyBorder="1" applyAlignment="1">
      <alignment vertical="top" wrapText="1"/>
    </xf>
    <xf numFmtId="0" fontId="4" fillId="3" borderId="16" xfId="0" applyFont="1" applyFill="1" applyBorder="1" applyAlignment="1">
      <alignment vertical="top" wrapText="1"/>
    </xf>
    <xf numFmtId="0" fontId="4" fillId="3" borderId="17" xfId="0" applyFont="1" applyFill="1" applyBorder="1" applyAlignment="1">
      <alignment vertical="top" wrapText="1"/>
    </xf>
    <xf numFmtId="0" fontId="4" fillId="3" borderId="20" xfId="0" applyFont="1" applyFill="1" applyBorder="1" applyAlignment="1">
      <alignment vertical="top" wrapText="1"/>
    </xf>
    <xf numFmtId="0" fontId="4" fillId="3" borderId="0" xfId="0" applyFont="1" applyFill="1" applyBorder="1" applyAlignment="1">
      <alignment vertical="top" wrapText="1"/>
    </xf>
    <xf numFmtId="0" fontId="4" fillId="3" borderId="21" xfId="0" applyFont="1" applyFill="1" applyBorder="1" applyAlignment="1">
      <alignment vertical="top" wrapText="1"/>
    </xf>
    <xf numFmtId="0" fontId="4" fillId="3" borderId="18" xfId="0" applyFont="1" applyFill="1" applyBorder="1" applyAlignment="1">
      <alignment vertical="top" wrapText="1"/>
    </xf>
    <xf numFmtId="0" fontId="4" fillId="3" borderId="11" xfId="0" applyFont="1" applyFill="1" applyBorder="1" applyAlignment="1">
      <alignment vertical="top" wrapText="1"/>
    </xf>
    <xf numFmtId="0" fontId="4" fillId="3" borderId="19" xfId="0" applyFont="1" applyFill="1" applyBorder="1" applyAlignment="1">
      <alignment vertical="top" wrapText="1"/>
    </xf>
    <xf numFmtId="0" fontId="4" fillId="3" borderId="22" xfId="0" applyFont="1" applyFill="1" applyBorder="1" applyAlignment="1">
      <alignment horizontal="center" vertical="top" wrapText="1"/>
    </xf>
    <xf numFmtId="0" fontId="4" fillId="3" borderId="23" xfId="0" applyFont="1" applyFill="1" applyBorder="1" applyAlignment="1">
      <alignment horizontal="center" vertical="top" wrapText="1"/>
    </xf>
    <xf numFmtId="0" fontId="4" fillId="3" borderId="5" xfId="0" applyFont="1" applyFill="1" applyBorder="1" applyAlignment="1">
      <alignment horizontal="center" vertical="top" wrapText="1"/>
    </xf>
    <xf numFmtId="0" fontId="4" fillId="3" borderId="6" xfId="0" applyFont="1" applyFill="1" applyBorder="1" applyAlignment="1">
      <alignment horizontal="center" vertical="top" wrapText="1"/>
    </xf>
    <xf numFmtId="0" fontId="1" fillId="3" borderId="14" xfId="0" applyFont="1" applyFill="1" applyBorder="1" applyAlignment="1">
      <alignment horizontal="left" vertical="top" indent="1"/>
    </xf>
    <xf numFmtId="0" fontId="1" fillId="3" borderId="9" xfId="0" applyFont="1" applyFill="1" applyBorder="1" applyAlignment="1">
      <alignment horizontal="left" vertical="top" indent="1"/>
    </xf>
  </cellXfs>
  <cellStyles count="2">
    <cellStyle name="Обычный" xfId="0" builtinId="0"/>
    <cellStyle name="Хороший" xfId="1"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72"/>
  <sheetViews>
    <sheetView tabSelected="1" view="pageBreakPreview" topLeftCell="C1" zoomScale="80" zoomScaleNormal="100" zoomScaleSheetLayoutView="80" workbookViewId="0">
      <selection activeCell="M33" sqref="M33:V36"/>
    </sheetView>
  </sheetViews>
  <sheetFormatPr defaultRowHeight="15" x14ac:dyDescent="0.25"/>
  <cols>
    <col min="1" max="1" width="5.7109375" style="1" customWidth="1"/>
    <col min="2" max="2" width="29.42578125" style="1" customWidth="1"/>
    <col min="3" max="3" width="26.7109375" style="1" customWidth="1"/>
    <col min="4" max="4" width="23.28515625" style="17" customWidth="1"/>
    <col min="5" max="5" width="23.140625" style="1" customWidth="1"/>
    <col min="6" max="6" width="18.85546875" style="1" customWidth="1"/>
    <col min="7" max="7" width="14.5703125" style="1" customWidth="1"/>
    <col min="8" max="8" width="0.140625" style="1" hidden="1" customWidth="1"/>
    <col min="9" max="12" width="9.140625" style="1" hidden="1" customWidth="1"/>
    <col min="13" max="15" width="9.140625" style="1"/>
    <col min="16" max="16" width="9.140625" style="1" customWidth="1"/>
    <col min="17" max="18" width="9.140625" style="1"/>
    <col min="19" max="19" width="9.140625" style="1" customWidth="1"/>
    <col min="20" max="20" width="9.140625" style="1"/>
    <col min="21" max="21" width="13.140625" style="1" customWidth="1"/>
    <col min="22" max="22" width="1.85546875" style="1" customWidth="1"/>
    <col min="23" max="31" width="9.140625" style="1"/>
  </cols>
  <sheetData>
    <row r="1" spans="1:76" s="1" customFormat="1" ht="24" customHeight="1" thickBot="1" x14ac:dyDescent="0.4">
      <c r="A1" s="106" t="s">
        <v>33</v>
      </c>
      <c r="B1" s="106"/>
      <c r="C1" s="106"/>
      <c r="D1" s="106"/>
      <c r="E1" s="106"/>
      <c r="F1" s="106"/>
      <c r="G1" s="106"/>
      <c r="H1" s="106"/>
      <c r="I1" s="106"/>
      <c r="J1" s="106"/>
      <c r="K1" s="106"/>
      <c r="L1" s="106"/>
      <c r="M1" s="106"/>
      <c r="N1" s="106"/>
      <c r="O1" s="106"/>
      <c r="P1" s="106"/>
      <c r="Q1" s="106"/>
      <c r="R1" s="106"/>
      <c r="S1" s="106"/>
      <c r="T1" s="106"/>
      <c r="U1" s="106"/>
    </row>
    <row r="2" spans="1:76" s="1" customFormat="1" ht="47.25" customHeight="1" x14ac:dyDescent="0.25">
      <c r="A2" s="126" t="s">
        <v>12</v>
      </c>
      <c r="B2" s="124" t="s">
        <v>18</v>
      </c>
      <c r="C2" s="124" t="s">
        <v>7</v>
      </c>
      <c r="D2" s="124" t="s">
        <v>0</v>
      </c>
      <c r="E2" s="124" t="s">
        <v>32</v>
      </c>
      <c r="F2" s="122" t="s">
        <v>34</v>
      </c>
      <c r="G2" s="123"/>
      <c r="H2" s="2"/>
      <c r="I2" s="2"/>
      <c r="J2" s="2"/>
      <c r="K2" s="2"/>
      <c r="L2" s="2"/>
      <c r="M2" s="107" t="s">
        <v>35</v>
      </c>
      <c r="N2" s="108"/>
      <c r="O2" s="108"/>
      <c r="P2" s="108"/>
      <c r="Q2" s="108"/>
      <c r="R2" s="108"/>
      <c r="S2" s="108"/>
      <c r="T2" s="108"/>
      <c r="U2" s="108"/>
      <c r="V2" s="109"/>
      <c r="W2" s="3"/>
    </row>
    <row r="3" spans="1:76" s="1" customFormat="1" ht="35.25" customHeight="1" thickBot="1" x14ac:dyDescent="0.3">
      <c r="A3" s="127"/>
      <c r="B3" s="125"/>
      <c r="C3" s="125"/>
      <c r="D3" s="125"/>
      <c r="E3" s="125"/>
      <c r="F3" s="4" t="s">
        <v>5</v>
      </c>
      <c r="G3" s="5" t="s">
        <v>6</v>
      </c>
      <c r="H3" s="6"/>
      <c r="I3" s="6"/>
      <c r="J3" s="6"/>
      <c r="K3" s="6"/>
      <c r="L3" s="6"/>
      <c r="M3" s="110"/>
      <c r="N3" s="111"/>
      <c r="O3" s="111"/>
      <c r="P3" s="111"/>
      <c r="Q3" s="111"/>
      <c r="R3" s="111"/>
      <c r="S3" s="111"/>
      <c r="T3" s="111"/>
      <c r="U3" s="111"/>
      <c r="V3" s="112"/>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row>
    <row r="4" spans="1:76" s="1" customFormat="1" ht="23.25" customHeight="1" x14ac:dyDescent="0.25">
      <c r="A4" s="95">
        <v>1</v>
      </c>
      <c r="B4" s="97" t="s">
        <v>31</v>
      </c>
      <c r="C4" s="97" t="s">
        <v>8</v>
      </c>
      <c r="D4" s="18" t="s">
        <v>1</v>
      </c>
      <c r="E4" s="19">
        <f>E5+E6+E7</f>
        <v>1000</v>
      </c>
      <c r="F4" s="19">
        <f>F5+F6+F7</f>
        <v>491</v>
      </c>
      <c r="G4" s="20">
        <f>F4/E4*100</f>
        <v>49.1</v>
      </c>
      <c r="H4" s="2"/>
      <c r="I4" s="2"/>
      <c r="J4" s="2"/>
      <c r="K4" s="2"/>
      <c r="L4" s="2"/>
      <c r="M4" s="113" t="s">
        <v>39</v>
      </c>
      <c r="N4" s="114"/>
      <c r="O4" s="114"/>
      <c r="P4" s="114"/>
      <c r="Q4" s="114"/>
      <c r="R4" s="114"/>
      <c r="S4" s="114"/>
      <c r="T4" s="114"/>
      <c r="U4" s="114"/>
      <c r="V4" s="115"/>
      <c r="W4" s="3"/>
    </row>
    <row r="5" spans="1:76" s="1" customFormat="1" ht="25.5" customHeight="1" x14ac:dyDescent="0.25">
      <c r="A5" s="96"/>
      <c r="B5" s="98"/>
      <c r="C5" s="98"/>
      <c r="D5" s="21" t="s">
        <v>15</v>
      </c>
      <c r="E5" s="22">
        <v>0</v>
      </c>
      <c r="F5" s="22">
        <v>0</v>
      </c>
      <c r="G5" s="23">
        <v>0</v>
      </c>
      <c r="H5" s="2"/>
      <c r="I5" s="2"/>
      <c r="J5" s="2"/>
      <c r="K5" s="2"/>
      <c r="L5" s="2"/>
      <c r="M5" s="116"/>
      <c r="N5" s="117"/>
      <c r="O5" s="117"/>
      <c r="P5" s="117"/>
      <c r="Q5" s="117"/>
      <c r="R5" s="117"/>
      <c r="S5" s="117"/>
      <c r="T5" s="117"/>
      <c r="U5" s="117"/>
      <c r="V5" s="118"/>
      <c r="W5" s="3"/>
    </row>
    <row r="6" spans="1:76" s="1" customFormat="1" ht="34.5" customHeight="1" x14ac:dyDescent="0.25">
      <c r="A6" s="96"/>
      <c r="B6" s="98"/>
      <c r="C6" s="98"/>
      <c r="D6" s="21" t="s">
        <v>4</v>
      </c>
      <c r="E6" s="24">
        <v>0</v>
      </c>
      <c r="F6" s="22">
        <v>0</v>
      </c>
      <c r="G6" s="23">
        <v>0</v>
      </c>
      <c r="H6" s="2"/>
      <c r="I6" s="2"/>
      <c r="J6" s="2"/>
      <c r="K6" s="2"/>
      <c r="L6" s="2"/>
      <c r="M6" s="116"/>
      <c r="N6" s="117"/>
      <c r="O6" s="117"/>
      <c r="P6" s="117"/>
      <c r="Q6" s="117"/>
      <c r="R6" s="117"/>
      <c r="S6" s="117"/>
      <c r="T6" s="117"/>
      <c r="U6" s="117"/>
      <c r="V6" s="118"/>
      <c r="W6" s="3"/>
    </row>
    <row r="7" spans="1:76" s="1" customFormat="1" ht="55.5" customHeight="1" thickBot="1" x14ac:dyDescent="0.3">
      <c r="A7" s="99"/>
      <c r="B7" s="100"/>
      <c r="C7" s="100"/>
      <c r="D7" s="25" t="s">
        <v>21</v>
      </c>
      <c r="E7" s="46">
        <v>1000</v>
      </c>
      <c r="F7" s="26">
        <v>491</v>
      </c>
      <c r="G7" s="27">
        <f>F7/E7*100</f>
        <v>49.1</v>
      </c>
      <c r="H7" s="2"/>
      <c r="I7" s="2"/>
      <c r="J7" s="2"/>
      <c r="K7" s="2"/>
      <c r="L7" s="2"/>
      <c r="M7" s="119"/>
      <c r="N7" s="120"/>
      <c r="O7" s="120"/>
      <c r="P7" s="120"/>
      <c r="Q7" s="120"/>
      <c r="R7" s="120"/>
      <c r="S7" s="120"/>
      <c r="T7" s="120"/>
      <c r="U7" s="120"/>
      <c r="V7" s="121"/>
      <c r="W7" s="3"/>
    </row>
    <row r="8" spans="1:76" s="1" customFormat="1" ht="25.5" customHeight="1" x14ac:dyDescent="0.25">
      <c r="A8" s="95">
        <v>2</v>
      </c>
      <c r="B8" s="97" t="s">
        <v>30</v>
      </c>
      <c r="C8" s="97" t="s">
        <v>9</v>
      </c>
      <c r="D8" s="18" t="s">
        <v>1</v>
      </c>
      <c r="E8" s="19">
        <f>E9+E10+E11</f>
        <v>9357.2999999999993</v>
      </c>
      <c r="F8" s="19">
        <f>F9+F10+F11</f>
        <v>2956.7</v>
      </c>
      <c r="G8" s="20">
        <f t="shared" ref="G8" si="0">F8/E8*100</f>
        <v>31.597789960779288</v>
      </c>
      <c r="M8" s="94" t="s">
        <v>42</v>
      </c>
      <c r="N8" s="83"/>
      <c r="O8" s="83"/>
      <c r="P8" s="83"/>
      <c r="Q8" s="83"/>
      <c r="R8" s="83"/>
      <c r="S8" s="83"/>
      <c r="T8" s="83"/>
      <c r="U8" s="83"/>
      <c r="V8" s="84"/>
      <c r="W8" s="3"/>
    </row>
    <row r="9" spans="1:76" s="1" customFormat="1" ht="20.25" customHeight="1" x14ac:dyDescent="0.25">
      <c r="A9" s="96"/>
      <c r="B9" s="98"/>
      <c r="C9" s="98"/>
      <c r="D9" s="21" t="s">
        <v>15</v>
      </c>
      <c r="E9" s="22">
        <v>0</v>
      </c>
      <c r="F9" s="22">
        <v>0</v>
      </c>
      <c r="G9" s="23">
        <v>0</v>
      </c>
      <c r="M9" s="76"/>
      <c r="N9" s="77"/>
      <c r="O9" s="77"/>
      <c r="P9" s="77"/>
      <c r="Q9" s="77"/>
      <c r="R9" s="77"/>
      <c r="S9" s="77"/>
      <c r="T9" s="77"/>
      <c r="U9" s="77"/>
      <c r="V9" s="78"/>
      <c r="W9" s="3"/>
    </row>
    <row r="10" spans="1:76" s="1" customFormat="1" ht="33" customHeight="1" x14ac:dyDescent="0.25">
      <c r="A10" s="96"/>
      <c r="B10" s="98"/>
      <c r="C10" s="98"/>
      <c r="D10" s="21" t="s">
        <v>4</v>
      </c>
      <c r="E10" s="24">
        <v>3064.1</v>
      </c>
      <c r="F10" s="22">
        <v>987.7</v>
      </c>
      <c r="G10" s="23">
        <f>F10/E10*100</f>
        <v>32.234587644006403</v>
      </c>
      <c r="J10" s="7"/>
      <c r="K10" s="7"/>
      <c r="L10" s="7"/>
      <c r="M10" s="76"/>
      <c r="N10" s="77"/>
      <c r="O10" s="77"/>
      <c r="P10" s="77"/>
      <c r="Q10" s="77"/>
      <c r="R10" s="77"/>
      <c r="S10" s="77"/>
      <c r="T10" s="77"/>
      <c r="U10" s="77"/>
      <c r="V10" s="78"/>
      <c r="W10" s="3"/>
    </row>
    <row r="11" spans="1:76" s="1" customFormat="1" ht="30.75" customHeight="1" thickBot="1" x14ac:dyDescent="0.3">
      <c r="A11" s="96"/>
      <c r="B11" s="98"/>
      <c r="C11" s="98"/>
      <c r="D11" s="47" t="s">
        <v>21</v>
      </c>
      <c r="E11" s="48">
        <v>6293.2</v>
      </c>
      <c r="F11" s="49">
        <v>1969</v>
      </c>
      <c r="G11" s="50">
        <f>F11/E11*100</f>
        <v>31.287739147015824</v>
      </c>
      <c r="J11" s="7"/>
      <c r="K11" s="7"/>
      <c r="L11" s="7"/>
      <c r="M11" s="76"/>
      <c r="N11" s="77"/>
      <c r="O11" s="77"/>
      <c r="P11" s="77"/>
      <c r="Q11" s="77"/>
      <c r="R11" s="77"/>
      <c r="S11" s="77"/>
      <c r="T11" s="77"/>
      <c r="U11" s="77"/>
      <c r="V11" s="78"/>
      <c r="W11" s="3"/>
    </row>
    <row r="12" spans="1:76" s="1" customFormat="1" ht="25.5" customHeight="1" x14ac:dyDescent="0.25">
      <c r="A12" s="95">
        <v>3</v>
      </c>
      <c r="B12" s="97" t="s">
        <v>29</v>
      </c>
      <c r="C12" s="97" t="s">
        <v>9</v>
      </c>
      <c r="D12" s="18" t="s">
        <v>1</v>
      </c>
      <c r="E12" s="19">
        <f>E13+E14+E15</f>
        <v>297761.2</v>
      </c>
      <c r="F12" s="19">
        <f>F13+F14+F15</f>
        <v>120415.6</v>
      </c>
      <c r="G12" s="51">
        <f>F12/E12*100</f>
        <v>40.440326006209006</v>
      </c>
      <c r="H12" s="41"/>
      <c r="I12" s="41"/>
      <c r="J12" s="41"/>
      <c r="K12" s="41"/>
      <c r="L12" s="41"/>
      <c r="M12" s="85" t="s">
        <v>44</v>
      </c>
      <c r="N12" s="86"/>
      <c r="O12" s="86"/>
      <c r="P12" s="86"/>
      <c r="Q12" s="86"/>
      <c r="R12" s="86"/>
      <c r="S12" s="86"/>
      <c r="T12" s="86"/>
      <c r="U12" s="86"/>
      <c r="V12" s="87"/>
      <c r="W12" s="3"/>
    </row>
    <row r="13" spans="1:76" s="1" customFormat="1" ht="31.5" customHeight="1" x14ac:dyDescent="0.25">
      <c r="A13" s="96"/>
      <c r="B13" s="98"/>
      <c r="C13" s="98"/>
      <c r="D13" s="21" t="s">
        <v>15</v>
      </c>
      <c r="E13" s="22">
        <v>0</v>
      </c>
      <c r="F13" s="22">
        <v>0</v>
      </c>
      <c r="G13" s="52">
        <v>0</v>
      </c>
      <c r="H13" s="3"/>
      <c r="I13" s="3"/>
      <c r="J13" s="3"/>
      <c r="K13" s="3"/>
      <c r="L13" s="3"/>
      <c r="M13" s="88"/>
      <c r="N13" s="89"/>
      <c r="O13" s="89"/>
      <c r="P13" s="89"/>
      <c r="Q13" s="89"/>
      <c r="R13" s="89"/>
      <c r="S13" s="89"/>
      <c r="T13" s="89"/>
      <c r="U13" s="89"/>
      <c r="V13" s="90"/>
      <c r="W13" s="3"/>
    </row>
    <row r="14" spans="1:76" s="1" customFormat="1" ht="33.75" customHeight="1" x14ac:dyDescent="0.25">
      <c r="A14" s="96"/>
      <c r="B14" s="98"/>
      <c r="C14" s="98"/>
      <c r="D14" s="21" t="s">
        <v>4</v>
      </c>
      <c r="E14" s="24">
        <v>277854.3</v>
      </c>
      <c r="F14" s="22">
        <v>112054</v>
      </c>
      <c r="G14" s="52">
        <f>F14/E14*100</f>
        <v>40.328330351554754</v>
      </c>
      <c r="H14" s="3"/>
      <c r="I14" s="3"/>
      <c r="J14" s="3"/>
      <c r="K14" s="3"/>
      <c r="L14" s="3"/>
      <c r="M14" s="88"/>
      <c r="N14" s="89"/>
      <c r="O14" s="89"/>
      <c r="P14" s="89"/>
      <c r="Q14" s="89"/>
      <c r="R14" s="89"/>
      <c r="S14" s="89"/>
      <c r="T14" s="89"/>
      <c r="U14" s="89"/>
      <c r="V14" s="90"/>
      <c r="W14" s="3"/>
    </row>
    <row r="15" spans="1:76" s="1" customFormat="1" ht="34.5" customHeight="1" thickBot="1" x14ac:dyDescent="0.3">
      <c r="A15" s="99"/>
      <c r="B15" s="100"/>
      <c r="C15" s="100"/>
      <c r="D15" s="25" t="s">
        <v>21</v>
      </c>
      <c r="E15" s="39">
        <v>19906.900000000001</v>
      </c>
      <c r="F15" s="26">
        <v>8361.6</v>
      </c>
      <c r="G15" s="53">
        <f>F15/E15*100</f>
        <v>42.00352641546398</v>
      </c>
      <c r="H15" s="42"/>
      <c r="I15" s="42"/>
      <c r="J15" s="42"/>
      <c r="K15" s="42"/>
      <c r="L15" s="42"/>
      <c r="M15" s="91"/>
      <c r="N15" s="92"/>
      <c r="O15" s="92"/>
      <c r="P15" s="92"/>
      <c r="Q15" s="92"/>
      <c r="R15" s="92"/>
      <c r="S15" s="92"/>
      <c r="T15" s="92"/>
      <c r="U15" s="92"/>
      <c r="V15" s="93"/>
      <c r="W15" s="3"/>
    </row>
    <row r="16" spans="1:76" s="1" customFormat="1" ht="27.75" customHeight="1" x14ac:dyDescent="0.25">
      <c r="A16" s="95">
        <v>4</v>
      </c>
      <c r="B16" s="97" t="s">
        <v>28</v>
      </c>
      <c r="C16" s="103" t="s">
        <v>10</v>
      </c>
      <c r="D16" s="18" t="s">
        <v>1</v>
      </c>
      <c r="E16" s="19">
        <f>E17+E18+E19</f>
        <v>33.5</v>
      </c>
      <c r="F16" s="19">
        <f>F17+F18+F19</f>
        <v>0</v>
      </c>
      <c r="G16" s="20">
        <f>F16/E16*100</f>
        <v>0</v>
      </c>
      <c r="H16" s="41" t="s">
        <v>16</v>
      </c>
      <c r="I16" s="41"/>
      <c r="J16" s="41"/>
      <c r="K16" s="41"/>
      <c r="L16" s="41"/>
      <c r="M16" s="94" t="s">
        <v>43</v>
      </c>
      <c r="N16" s="83"/>
      <c r="O16" s="83"/>
      <c r="P16" s="83"/>
      <c r="Q16" s="83"/>
      <c r="R16" s="83"/>
      <c r="S16" s="83"/>
      <c r="T16" s="83"/>
      <c r="U16" s="83"/>
      <c r="V16" s="84"/>
      <c r="W16" s="3"/>
    </row>
    <row r="17" spans="1:23" s="1" customFormat="1" ht="28.5" customHeight="1" x14ac:dyDescent="0.25">
      <c r="A17" s="96"/>
      <c r="B17" s="98"/>
      <c r="C17" s="104"/>
      <c r="D17" s="21" t="s">
        <v>15</v>
      </c>
      <c r="E17" s="31">
        <v>0</v>
      </c>
      <c r="F17" s="31">
        <v>0</v>
      </c>
      <c r="G17" s="23">
        <v>0</v>
      </c>
      <c r="H17" s="3"/>
      <c r="I17" s="3"/>
      <c r="J17" s="3"/>
      <c r="K17" s="3"/>
      <c r="L17" s="3"/>
      <c r="M17" s="76"/>
      <c r="N17" s="77"/>
      <c r="O17" s="77"/>
      <c r="P17" s="77"/>
      <c r="Q17" s="77"/>
      <c r="R17" s="77"/>
      <c r="S17" s="77"/>
      <c r="T17" s="77"/>
      <c r="U17" s="77"/>
      <c r="V17" s="78"/>
      <c r="W17" s="3"/>
    </row>
    <row r="18" spans="1:23" s="1" customFormat="1" ht="33" customHeight="1" x14ac:dyDescent="0.25">
      <c r="A18" s="96"/>
      <c r="B18" s="98"/>
      <c r="C18" s="104"/>
      <c r="D18" s="21" t="s">
        <v>4</v>
      </c>
      <c r="E18" s="54">
        <v>26.8</v>
      </c>
      <c r="F18" s="22">
        <v>0</v>
      </c>
      <c r="G18" s="23">
        <f>F18/E18*100</f>
        <v>0</v>
      </c>
      <c r="H18" s="3"/>
      <c r="I18" s="3"/>
      <c r="J18" s="3"/>
      <c r="K18" s="3"/>
      <c r="L18" s="3"/>
      <c r="M18" s="76"/>
      <c r="N18" s="77"/>
      <c r="O18" s="77"/>
      <c r="P18" s="77"/>
      <c r="Q18" s="77"/>
      <c r="R18" s="77"/>
      <c r="S18" s="77"/>
      <c r="T18" s="77"/>
      <c r="U18" s="77"/>
      <c r="V18" s="78"/>
      <c r="W18" s="3"/>
    </row>
    <row r="19" spans="1:23" s="1" customFormat="1" ht="33" customHeight="1" thickBot="1" x14ac:dyDescent="0.3">
      <c r="A19" s="99"/>
      <c r="B19" s="100"/>
      <c r="C19" s="105"/>
      <c r="D19" s="55" t="s">
        <v>21</v>
      </c>
      <c r="E19" s="56">
        <v>6.7</v>
      </c>
      <c r="F19" s="57">
        <v>0</v>
      </c>
      <c r="G19" s="58">
        <f>F19/E19*100</f>
        <v>0</v>
      </c>
      <c r="H19" s="42"/>
      <c r="I19" s="42"/>
      <c r="J19" s="42"/>
      <c r="K19" s="42"/>
      <c r="L19" s="42"/>
      <c r="M19" s="79"/>
      <c r="N19" s="80"/>
      <c r="O19" s="80"/>
      <c r="P19" s="80"/>
      <c r="Q19" s="80"/>
      <c r="R19" s="80"/>
      <c r="S19" s="80"/>
      <c r="T19" s="80"/>
      <c r="U19" s="80"/>
      <c r="V19" s="81"/>
      <c r="W19" s="3"/>
    </row>
    <row r="20" spans="1:23" s="1" customFormat="1" ht="27" customHeight="1" x14ac:dyDescent="0.25">
      <c r="A20" s="101">
        <v>5</v>
      </c>
      <c r="B20" s="98" t="s">
        <v>27</v>
      </c>
      <c r="C20" s="98" t="s">
        <v>11</v>
      </c>
      <c r="D20" s="28" t="s">
        <v>1</v>
      </c>
      <c r="E20" s="29">
        <f>E21+E22+E23</f>
        <v>5278.4</v>
      </c>
      <c r="F20" s="40">
        <f>F21+F22+F23</f>
        <v>1228.5999999999999</v>
      </c>
      <c r="G20" s="30">
        <f>F20/E20*100</f>
        <v>23.275992725068203</v>
      </c>
      <c r="I20" s="8"/>
      <c r="M20" s="76" t="s">
        <v>20</v>
      </c>
      <c r="N20" s="77"/>
      <c r="O20" s="77"/>
      <c r="P20" s="77"/>
      <c r="Q20" s="77"/>
      <c r="R20" s="77"/>
      <c r="S20" s="77"/>
      <c r="T20" s="77"/>
      <c r="U20" s="77"/>
      <c r="V20" s="78"/>
      <c r="W20" s="3"/>
    </row>
    <row r="21" spans="1:23" s="1" customFormat="1" ht="27" customHeight="1" x14ac:dyDescent="0.25">
      <c r="A21" s="101"/>
      <c r="B21" s="98"/>
      <c r="C21" s="98"/>
      <c r="D21" s="21" t="s">
        <v>15</v>
      </c>
      <c r="E21" s="22">
        <v>0</v>
      </c>
      <c r="F21" s="22">
        <v>0</v>
      </c>
      <c r="G21" s="23">
        <v>0</v>
      </c>
      <c r="M21" s="76"/>
      <c r="N21" s="77"/>
      <c r="O21" s="77"/>
      <c r="P21" s="77"/>
      <c r="Q21" s="77"/>
      <c r="R21" s="77"/>
      <c r="S21" s="77"/>
      <c r="T21" s="77"/>
      <c r="U21" s="77"/>
      <c r="V21" s="78"/>
      <c r="W21" s="3"/>
    </row>
    <row r="22" spans="1:23" s="1" customFormat="1" ht="34.5" customHeight="1" x14ac:dyDescent="0.25">
      <c r="A22" s="101"/>
      <c r="B22" s="98"/>
      <c r="C22" s="98"/>
      <c r="D22" s="21" t="s">
        <v>4</v>
      </c>
      <c r="E22" s="32">
        <v>0</v>
      </c>
      <c r="F22" s="33">
        <v>0</v>
      </c>
      <c r="G22" s="23">
        <v>0</v>
      </c>
      <c r="M22" s="76"/>
      <c r="N22" s="77"/>
      <c r="O22" s="77"/>
      <c r="P22" s="77"/>
      <c r="Q22" s="77"/>
      <c r="R22" s="77"/>
      <c r="S22" s="77"/>
      <c r="T22" s="77"/>
      <c r="U22" s="77"/>
      <c r="V22" s="78"/>
      <c r="W22" s="3"/>
    </row>
    <row r="23" spans="1:23" s="1" customFormat="1" ht="50.25" customHeight="1" thickBot="1" x14ac:dyDescent="0.3">
      <c r="A23" s="102"/>
      <c r="B23" s="100"/>
      <c r="C23" s="100"/>
      <c r="D23" s="25" t="s">
        <v>21</v>
      </c>
      <c r="E23" s="34">
        <v>5278.4</v>
      </c>
      <c r="F23" s="35">
        <v>1228.5999999999999</v>
      </c>
      <c r="G23" s="36">
        <f>F23/E23*100</f>
        <v>23.275992725068203</v>
      </c>
      <c r="M23" s="79"/>
      <c r="N23" s="80"/>
      <c r="O23" s="80"/>
      <c r="P23" s="80"/>
      <c r="Q23" s="80"/>
      <c r="R23" s="80"/>
      <c r="S23" s="80"/>
      <c r="T23" s="80"/>
      <c r="U23" s="80"/>
      <c r="V23" s="81"/>
      <c r="W23" s="3"/>
    </row>
    <row r="24" spans="1:23" s="1" customFormat="1" ht="31.5" customHeight="1" x14ac:dyDescent="0.25">
      <c r="A24" s="95">
        <v>6</v>
      </c>
      <c r="B24" s="97" t="s">
        <v>26</v>
      </c>
      <c r="C24" s="97" t="s">
        <v>13</v>
      </c>
      <c r="D24" s="18" t="s">
        <v>1</v>
      </c>
      <c r="E24" s="29">
        <f>E25+E26+E27+E28</f>
        <v>204962.6</v>
      </c>
      <c r="F24" s="19">
        <f>F25+F26+F27+F28</f>
        <v>36427.199999999997</v>
      </c>
      <c r="G24" s="20">
        <f>F24/E24*100</f>
        <v>17.772608270972363</v>
      </c>
      <c r="M24" s="82" t="s">
        <v>38</v>
      </c>
      <c r="N24" s="83"/>
      <c r="O24" s="83"/>
      <c r="P24" s="83"/>
      <c r="Q24" s="83"/>
      <c r="R24" s="83"/>
      <c r="S24" s="83"/>
      <c r="T24" s="83"/>
      <c r="U24" s="83"/>
      <c r="V24" s="84"/>
      <c r="W24" s="3"/>
    </row>
    <row r="25" spans="1:23" s="1" customFormat="1" ht="32.25" customHeight="1" x14ac:dyDescent="0.25">
      <c r="A25" s="96"/>
      <c r="B25" s="98"/>
      <c r="C25" s="98"/>
      <c r="D25" s="21" t="s">
        <v>15</v>
      </c>
      <c r="E25" s="22">
        <v>0</v>
      </c>
      <c r="F25" s="22">
        <v>0</v>
      </c>
      <c r="G25" s="23">
        <v>0</v>
      </c>
      <c r="M25" s="76"/>
      <c r="N25" s="77"/>
      <c r="O25" s="77"/>
      <c r="P25" s="77"/>
      <c r="Q25" s="77"/>
      <c r="R25" s="77"/>
      <c r="S25" s="77"/>
      <c r="T25" s="77"/>
      <c r="U25" s="77"/>
      <c r="V25" s="78"/>
      <c r="W25" s="3"/>
    </row>
    <row r="26" spans="1:23" s="1" customFormat="1" ht="37.5" customHeight="1" x14ac:dyDescent="0.25">
      <c r="A26" s="96"/>
      <c r="B26" s="98"/>
      <c r="C26" s="98"/>
      <c r="D26" s="21" t="s">
        <v>4</v>
      </c>
      <c r="E26" s="37">
        <v>142652.6</v>
      </c>
      <c r="F26" s="22">
        <v>0</v>
      </c>
      <c r="G26" s="23">
        <v>0</v>
      </c>
      <c r="M26" s="76"/>
      <c r="N26" s="77"/>
      <c r="O26" s="77"/>
      <c r="P26" s="77"/>
      <c r="Q26" s="77"/>
      <c r="R26" s="77"/>
      <c r="S26" s="77"/>
      <c r="T26" s="77"/>
      <c r="U26" s="77"/>
      <c r="V26" s="78"/>
      <c r="W26" s="3"/>
    </row>
    <row r="27" spans="1:23" s="1" customFormat="1" ht="30.75" customHeight="1" x14ac:dyDescent="0.25">
      <c r="A27" s="96"/>
      <c r="B27" s="98"/>
      <c r="C27" s="98"/>
      <c r="D27" s="47" t="s">
        <v>19</v>
      </c>
      <c r="E27" s="24">
        <v>2388</v>
      </c>
      <c r="F27" s="31">
        <v>0</v>
      </c>
      <c r="G27" s="38">
        <f>F27/E27*100</f>
        <v>0</v>
      </c>
      <c r="M27" s="76"/>
      <c r="N27" s="77"/>
      <c r="O27" s="77"/>
      <c r="P27" s="77"/>
      <c r="Q27" s="77"/>
      <c r="R27" s="77"/>
      <c r="S27" s="77"/>
      <c r="T27" s="77"/>
      <c r="U27" s="77"/>
      <c r="V27" s="78"/>
      <c r="W27" s="3"/>
    </row>
    <row r="28" spans="1:23" s="1" customFormat="1" ht="73.5" customHeight="1" thickBot="1" x14ac:dyDescent="0.3">
      <c r="A28" s="96"/>
      <c r="B28" s="98"/>
      <c r="C28" s="98"/>
      <c r="D28" s="47" t="str">
        <f>$D$23</f>
        <v>Бюджет поселений</v>
      </c>
      <c r="E28" s="59">
        <v>59922</v>
      </c>
      <c r="F28" s="31">
        <v>36427.199999999997</v>
      </c>
      <c r="G28" s="38">
        <f>F28/E28*100</f>
        <v>60.791028336837883</v>
      </c>
      <c r="M28" s="76"/>
      <c r="N28" s="77"/>
      <c r="O28" s="77"/>
      <c r="P28" s="77"/>
      <c r="Q28" s="77"/>
      <c r="R28" s="77"/>
      <c r="S28" s="77"/>
      <c r="T28" s="77"/>
      <c r="U28" s="77"/>
      <c r="V28" s="78"/>
      <c r="W28" s="3"/>
    </row>
    <row r="29" spans="1:23" s="1" customFormat="1" ht="30" customHeight="1" x14ac:dyDescent="0.25">
      <c r="A29" s="95">
        <v>7</v>
      </c>
      <c r="B29" s="97" t="s">
        <v>25</v>
      </c>
      <c r="C29" s="97" t="s">
        <v>9</v>
      </c>
      <c r="D29" s="18" t="s">
        <v>1</v>
      </c>
      <c r="E29" s="19">
        <f>E30+E31+E32</f>
        <v>57831.700000000004</v>
      </c>
      <c r="F29" s="19">
        <f>F30+F31+F32</f>
        <v>18166.8</v>
      </c>
      <c r="G29" s="20">
        <f>F29/E29*100</f>
        <v>31.413221468502567</v>
      </c>
      <c r="H29" s="41"/>
      <c r="I29" s="41"/>
      <c r="J29" s="41"/>
      <c r="K29" s="41"/>
      <c r="L29" s="41"/>
      <c r="M29" s="94" t="s">
        <v>41</v>
      </c>
      <c r="N29" s="83"/>
      <c r="O29" s="83"/>
      <c r="P29" s="83"/>
      <c r="Q29" s="83"/>
      <c r="R29" s="83"/>
      <c r="S29" s="83"/>
      <c r="T29" s="83"/>
      <c r="U29" s="83"/>
      <c r="V29" s="84"/>
      <c r="W29" s="3"/>
    </row>
    <row r="30" spans="1:23" s="1" customFormat="1" ht="27" customHeight="1" x14ac:dyDescent="0.25">
      <c r="A30" s="96"/>
      <c r="B30" s="98"/>
      <c r="C30" s="98"/>
      <c r="D30" s="21" t="s">
        <v>15</v>
      </c>
      <c r="E30" s="22">
        <v>0</v>
      </c>
      <c r="F30" s="22">
        <v>0</v>
      </c>
      <c r="G30" s="23">
        <v>0</v>
      </c>
      <c r="H30" s="3"/>
      <c r="I30" s="3"/>
      <c r="J30" s="3"/>
      <c r="K30" s="3"/>
      <c r="L30" s="3"/>
      <c r="M30" s="76"/>
      <c r="N30" s="77"/>
      <c r="O30" s="77"/>
      <c r="P30" s="77"/>
      <c r="Q30" s="77"/>
      <c r="R30" s="77"/>
      <c r="S30" s="77"/>
      <c r="T30" s="77"/>
      <c r="U30" s="77"/>
      <c r="V30" s="78"/>
      <c r="W30" s="3"/>
    </row>
    <row r="31" spans="1:23" s="1" customFormat="1" ht="34.5" customHeight="1" x14ac:dyDescent="0.25">
      <c r="A31" s="96"/>
      <c r="B31" s="98"/>
      <c r="C31" s="98"/>
      <c r="D31" s="21" t="s">
        <v>4</v>
      </c>
      <c r="E31" s="22">
        <v>3588.8</v>
      </c>
      <c r="F31" s="22">
        <v>0</v>
      </c>
      <c r="G31" s="23">
        <f>F31/E31*100</f>
        <v>0</v>
      </c>
      <c r="H31" s="3"/>
      <c r="I31" s="3"/>
      <c r="J31" s="3"/>
      <c r="K31" s="3"/>
      <c r="L31" s="3"/>
      <c r="M31" s="76"/>
      <c r="N31" s="77"/>
      <c r="O31" s="77"/>
      <c r="P31" s="77"/>
      <c r="Q31" s="77"/>
      <c r="R31" s="77"/>
      <c r="S31" s="77"/>
      <c r="T31" s="77"/>
      <c r="U31" s="77"/>
      <c r="V31" s="78"/>
      <c r="W31" s="3"/>
    </row>
    <row r="32" spans="1:23" s="1" customFormat="1" ht="44.25" customHeight="1" thickBot="1" x14ac:dyDescent="0.3">
      <c r="A32" s="99"/>
      <c r="B32" s="100"/>
      <c r="C32" s="100"/>
      <c r="D32" s="25" t="s">
        <v>21</v>
      </c>
      <c r="E32" s="39">
        <v>54242.9</v>
      </c>
      <c r="F32" s="26">
        <v>18166.8</v>
      </c>
      <c r="G32" s="27">
        <f t="shared" ref="G32:G37" si="1">F32/E32*100</f>
        <v>33.491572168892148</v>
      </c>
      <c r="H32" s="42"/>
      <c r="I32" s="42"/>
      <c r="J32" s="42"/>
      <c r="K32" s="42"/>
      <c r="L32" s="42"/>
      <c r="M32" s="79"/>
      <c r="N32" s="80"/>
      <c r="O32" s="80"/>
      <c r="P32" s="80"/>
      <c r="Q32" s="80"/>
      <c r="R32" s="80"/>
      <c r="S32" s="80"/>
      <c r="T32" s="80"/>
      <c r="U32" s="80"/>
      <c r="V32" s="81"/>
      <c r="W32" s="3"/>
    </row>
    <row r="33" spans="1:23" s="1" customFormat="1" ht="28.5" customHeight="1" x14ac:dyDescent="0.25">
      <c r="A33" s="96">
        <v>8</v>
      </c>
      <c r="B33" s="98" t="s">
        <v>24</v>
      </c>
      <c r="C33" s="98" t="s">
        <v>9</v>
      </c>
      <c r="D33" s="28" t="s">
        <v>1</v>
      </c>
      <c r="E33" s="29">
        <f>E34+E35+E36</f>
        <v>20754.2</v>
      </c>
      <c r="F33" s="29">
        <f>F34+F35+F36</f>
        <v>3957.7</v>
      </c>
      <c r="G33" s="30">
        <f t="shared" si="1"/>
        <v>19.069393183066559</v>
      </c>
      <c r="M33" s="76" t="s">
        <v>40</v>
      </c>
      <c r="N33" s="77"/>
      <c r="O33" s="77"/>
      <c r="P33" s="77"/>
      <c r="Q33" s="77"/>
      <c r="R33" s="77"/>
      <c r="S33" s="77"/>
      <c r="T33" s="77"/>
      <c r="U33" s="77"/>
      <c r="V33" s="78"/>
      <c r="W33" s="3"/>
    </row>
    <row r="34" spans="1:23" s="1" customFormat="1" ht="25.5" customHeight="1" x14ac:dyDescent="0.25">
      <c r="A34" s="96"/>
      <c r="B34" s="98"/>
      <c r="C34" s="98"/>
      <c r="D34" s="21" t="s">
        <v>15</v>
      </c>
      <c r="E34" s="22">
        <v>2453.4</v>
      </c>
      <c r="F34" s="22">
        <v>1150.8</v>
      </c>
      <c r="G34" s="23">
        <f t="shared" si="1"/>
        <v>46.906334067009048</v>
      </c>
      <c r="M34" s="76"/>
      <c r="N34" s="77"/>
      <c r="O34" s="77"/>
      <c r="P34" s="77"/>
      <c r="Q34" s="77"/>
      <c r="R34" s="77"/>
      <c r="S34" s="77"/>
      <c r="T34" s="77"/>
      <c r="U34" s="77"/>
      <c r="V34" s="78"/>
      <c r="W34" s="3"/>
    </row>
    <row r="35" spans="1:23" s="1" customFormat="1" ht="33.75" customHeight="1" x14ac:dyDescent="0.25">
      <c r="A35" s="96"/>
      <c r="B35" s="98"/>
      <c r="C35" s="98"/>
      <c r="D35" s="21" t="s">
        <v>4</v>
      </c>
      <c r="E35" s="24">
        <v>14734.7</v>
      </c>
      <c r="F35" s="22">
        <v>1799.9</v>
      </c>
      <c r="G35" s="23">
        <f t="shared" si="1"/>
        <v>12.215382735990552</v>
      </c>
      <c r="M35" s="76"/>
      <c r="N35" s="77"/>
      <c r="O35" s="77"/>
      <c r="P35" s="77"/>
      <c r="Q35" s="77"/>
      <c r="R35" s="77"/>
      <c r="S35" s="77"/>
      <c r="T35" s="77"/>
      <c r="U35" s="77"/>
      <c r="V35" s="78"/>
      <c r="W35" s="3"/>
    </row>
    <row r="36" spans="1:23" s="1" customFormat="1" ht="33.75" customHeight="1" thickBot="1" x14ac:dyDescent="0.3">
      <c r="A36" s="96"/>
      <c r="B36" s="98"/>
      <c r="C36" s="98"/>
      <c r="D36" s="25" t="str">
        <f>$D$23</f>
        <v>Бюджет поселений</v>
      </c>
      <c r="E36" s="37">
        <v>3566.1</v>
      </c>
      <c r="F36" s="31">
        <v>1007</v>
      </c>
      <c r="G36" s="38">
        <f t="shared" si="1"/>
        <v>28.238131291887498</v>
      </c>
      <c r="M36" s="76"/>
      <c r="N36" s="77"/>
      <c r="O36" s="77"/>
      <c r="P36" s="77"/>
      <c r="Q36" s="77"/>
      <c r="R36" s="77"/>
      <c r="S36" s="77"/>
      <c r="T36" s="77"/>
      <c r="U36" s="77"/>
      <c r="V36" s="78"/>
      <c r="W36" s="3"/>
    </row>
    <row r="37" spans="1:23" s="1" customFormat="1" ht="25.5" customHeight="1" x14ac:dyDescent="0.25">
      <c r="A37" s="95">
        <v>9</v>
      </c>
      <c r="B37" s="97" t="s">
        <v>23</v>
      </c>
      <c r="C37" s="97" t="s">
        <v>17</v>
      </c>
      <c r="D37" s="18" t="s">
        <v>1</v>
      </c>
      <c r="E37" s="19">
        <f>E38+E39+E40</f>
        <v>1310.7</v>
      </c>
      <c r="F37" s="19">
        <f>F38+F39+F40</f>
        <v>310.7</v>
      </c>
      <c r="G37" s="20">
        <f t="shared" si="1"/>
        <v>23.704890516517889</v>
      </c>
      <c r="M37" s="94" t="s">
        <v>36</v>
      </c>
      <c r="N37" s="83"/>
      <c r="O37" s="83"/>
      <c r="P37" s="83"/>
      <c r="Q37" s="83"/>
      <c r="R37" s="83"/>
      <c r="S37" s="83"/>
      <c r="T37" s="83"/>
      <c r="U37" s="83"/>
      <c r="V37" s="84"/>
      <c r="W37" s="3"/>
    </row>
    <row r="38" spans="1:23" s="1" customFormat="1" ht="30.75" customHeight="1" x14ac:dyDescent="0.25">
      <c r="A38" s="96"/>
      <c r="B38" s="98"/>
      <c r="C38" s="98"/>
      <c r="D38" s="21" t="s">
        <v>15</v>
      </c>
      <c r="E38" s="22">
        <v>0</v>
      </c>
      <c r="F38" s="22">
        <v>0</v>
      </c>
      <c r="G38" s="23">
        <v>0</v>
      </c>
      <c r="M38" s="76"/>
      <c r="N38" s="77"/>
      <c r="O38" s="77"/>
      <c r="P38" s="77"/>
      <c r="Q38" s="77"/>
      <c r="R38" s="77"/>
      <c r="S38" s="77"/>
      <c r="T38" s="77"/>
      <c r="U38" s="77"/>
      <c r="V38" s="78"/>
      <c r="W38" s="3"/>
    </row>
    <row r="39" spans="1:23" s="1" customFormat="1" ht="33" customHeight="1" x14ac:dyDescent="0.25">
      <c r="A39" s="96"/>
      <c r="B39" s="98"/>
      <c r="C39" s="98"/>
      <c r="D39" s="21" t="s">
        <v>4</v>
      </c>
      <c r="E39" s="37">
        <v>0</v>
      </c>
      <c r="F39" s="22">
        <v>0</v>
      </c>
      <c r="G39" s="23">
        <v>0</v>
      </c>
      <c r="M39" s="76"/>
      <c r="N39" s="77"/>
      <c r="O39" s="77"/>
      <c r="P39" s="77"/>
      <c r="Q39" s="77"/>
      <c r="R39" s="77"/>
      <c r="S39" s="77"/>
      <c r="T39" s="77"/>
      <c r="U39" s="77"/>
      <c r="V39" s="78"/>
      <c r="W39" s="3"/>
    </row>
    <row r="40" spans="1:23" s="1" customFormat="1" ht="27.75" customHeight="1" thickBot="1" x14ac:dyDescent="0.3">
      <c r="A40" s="99"/>
      <c r="B40" s="100"/>
      <c r="C40" s="100"/>
      <c r="D40" s="25" t="str">
        <f>$D$23</f>
        <v>Бюджет поселений</v>
      </c>
      <c r="E40" s="35">
        <v>1310.7</v>
      </c>
      <c r="F40" s="35">
        <v>310.7</v>
      </c>
      <c r="G40" s="36">
        <f>F40/E40*100</f>
        <v>23.704890516517889</v>
      </c>
      <c r="M40" s="79"/>
      <c r="N40" s="80"/>
      <c r="O40" s="80"/>
      <c r="P40" s="80"/>
      <c r="Q40" s="80"/>
      <c r="R40" s="80"/>
      <c r="S40" s="80"/>
      <c r="T40" s="80"/>
      <c r="U40" s="80"/>
      <c r="V40" s="81"/>
      <c r="W40" s="3"/>
    </row>
    <row r="41" spans="1:23" s="1" customFormat="1" ht="27.75" customHeight="1" x14ac:dyDescent="0.25">
      <c r="A41" s="95">
        <v>10</v>
      </c>
      <c r="B41" s="97" t="s">
        <v>22</v>
      </c>
      <c r="C41" s="97" t="s">
        <v>14</v>
      </c>
      <c r="D41" s="60" t="s">
        <v>1</v>
      </c>
      <c r="E41" s="61">
        <f>E42+E43+E44</f>
        <v>8383</v>
      </c>
      <c r="F41" s="19">
        <f>F42+F43+F44</f>
        <v>6186.1</v>
      </c>
      <c r="G41" s="20">
        <f>F41/E41*100</f>
        <v>73.793391387331511</v>
      </c>
      <c r="M41" s="82" t="s">
        <v>37</v>
      </c>
      <c r="N41" s="83"/>
      <c r="O41" s="83"/>
      <c r="P41" s="83"/>
      <c r="Q41" s="83"/>
      <c r="R41" s="83"/>
      <c r="S41" s="83"/>
      <c r="T41" s="83"/>
      <c r="U41" s="83"/>
      <c r="V41" s="84"/>
      <c r="W41" s="3"/>
    </row>
    <row r="42" spans="1:23" s="1" customFormat="1" ht="27.75" customHeight="1" x14ac:dyDescent="0.25">
      <c r="A42" s="96"/>
      <c r="B42" s="98"/>
      <c r="C42" s="98"/>
      <c r="D42" s="62" t="s">
        <v>15</v>
      </c>
      <c r="E42" s="63">
        <v>0</v>
      </c>
      <c r="F42" s="64">
        <v>0</v>
      </c>
      <c r="G42" s="65">
        <v>0</v>
      </c>
      <c r="M42" s="76"/>
      <c r="N42" s="77"/>
      <c r="O42" s="77"/>
      <c r="P42" s="77"/>
      <c r="Q42" s="77"/>
      <c r="R42" s="77"/>
      <c r="S42" s="77"/>
      <c r="T42" s="77"/>
      <c r="U42" s="77"/>
      <c r="V42" s="78"/>
      <c r="W42" s="3"/>
    </row>
    <row r="43" spans="1:23" s="1" customFormat="1" ht="38.25" customHeight="1" x14ac:dyDescent="0.25">
      <c r="A43" s="96"/>
      <c r="B43" s="98"/>
      <c r="C43" s="98"/>
      <c r="D43" s="62" t="s">
        <v>4</v>
      </c>
      <c r="E43" s="24">
        <v>0</v>
      </c>
      <c r="F43" s="22">
        <v>0</v>
      </c>
      <c r="G43" s="23">
        <v>0</v>
      </c>
      <c r="M43" s="76"/>
      <c r="N43" s="77"/>
      <c r="O43" s="77"/>
      <c r="P43" s="77"/>
      <c r="Q43" s="77"/>
      <c r="R43" s="77"/>
      <c r="S43" s="77"/>
      <c r="T43" s="77"/>
      <c r="U43" s="77"/>
      <c r="V43" s="78"/>
      <c r="W43" s="3"/>
    </row>
    <row r="44" spans="1:23" s="1" customFormat="1" ht="30" customHeight="1" thickBot="1" x14ac:dyDescent="0.3">
      <c r="A44" s="96"/>
      <c r="B44" s="98"/>
      <c r="C44" s="98"/>
      <c r="D44" s="47" t="str">
        <f>$D$23</f>
        <v>Бюджет поселений</v>
      </c>
      <c r="E44" s="66">
        <v>8383</v>
      </c>
      <c r="F44" s="67">
        <v>6186.1</v>
      </c>
      <c r="G44" s="68">
        <f t="shared" ref="G44:G49" si="2">F44/E44*100</f>
        <v>73.793391387331511</v>
      </c>
      <c r="M44" s="76"/>
      <c r="N44" s="77"/>
      <c r="O44" s="77"/>
      <c r="P44" s="77"/>
      <c r="Q44" s="77"/>
      <c r="R44" s="77"/>
      <c r="S44" s="77"/>
      <c r="T44" s="77"/>
      <c r="U44" s="77"/>
      <c r="V44" s="78"/>
      <c r="W44" s="3"/>
    </row>
    <row r="45" spans="1:23" ht="31.5" x14ac:dyDescent="0.25">
      <c r="A45" s="69" t="s">
        <v>3</v>
      </c>
      <c r="B45" s="70"/>
      <c r="C45" s="70"/>
      <c r="D45" s="9" t="s">
        <v>2</v>
      </c>
      <c r="E45" s="10">
        <f>E46+E47+E48+E49</f>
        <v>606672.6</v>
      </c>
      <c r="F45" s="10">
        <f>F46+F47+F48+F49</f>
        <v>190140.4</v>
      </c>
      <c r="G45" s="11">
        <f t="shared" si="2"/>
        <v>31.341517648893323</v>
      </c>
      <c r="M45" s="73"/>
      <c r="N45" s="74"/>
      <c r="O45" s="74"/>
      <c r="P45" s="74"/>
      <c r="Q45" s="74"/>
      <c r="R45" s="74"/>
      <c r="S45" s="74"/>
      <c r="T45" s="74"/>
      <c r="U45" s="74"/>
      <c r="V45" s="75"/>
      <c r="W45" s="3"/>
    </row>
    <row r="46" spans="1:23" ht="39.75" customHeight="1" x14ac:dyDescent="0.25">
      <c r="A46" s="71"/>
      <c r="B46" s="72"/>
      <c r="C46" s="72"/>
      <c r="D46" s="12" t="s">
        <v>15</v>
      </c>
      <c r="E46" s="13">
        <f>E5+E9+E13+E17+E21+E25+E30+E34+E38+E42</f>
        <v>2453.4</v>
      </c>
      <c r="F46" s="13">
        <f>F5+F9+F13+F17+F21+F25+F30+F34+F38+F42</f>
        <v>1150.8</v>
      </c>
      <c r="G46" s="15">
        <f t="shared" si="2"/>
        <v>46.906334067009048</v>
      </c>
      <c r="M46" s="73"/>
      <c r="N46" s="74"/>
      <c r="O46" s="74"/>
      <c r="P46" s="74"/>
      <c r="Q46" s="74"/>
      <c r="R46" s="74"/>
      <c r="S46" s="74"/>
      <c r="T46" s="74"/>
      <c r="U46" s="74"/>
      <c r="V46" s="75"/>
      <c r="W46" s="3"/>
    </row>
    <row r="47" spans="1:23" ht="39" customHeight="1" x14ac:dyDescent="0.25">
      <c r="A47" s="71"/>
      <c r="B47" s="72"/>
      <c r="C47" s="72"/>
      <c r="D47" s="12" t="s">
        <v>4</v>
      </c>
      <c r="E47" s="13">
        <f>E6+E10+E14+E18+E22+E26+E31+E35+E39+E43</f>
        <v>441921.29999999993</v>
      </c>
      <c r="F47" s="13">
        <f>F6+F10+F14+F18+F22+F26+F31+F35+F39+F43</f>
        <v>114841.59999999999</v>
      </c>
      <c r="G47" s="15">
        <f t="shared" si="2"/>
        <v>25.986889520826452</v>
      </c>
      <c r="M47" s="73"/>
      <c r="N47" s="74"/>
      <c r="O47" s="74"/>
      <c r="P47" s="74"/>
      <c r="Q47" s="74"/>
      <c r="R47" s="74"/>
      <c r="S47" s="74"/>
      <c r="T47" s="74"/>
      <c r="U47" s="74"/>
      <c r="V47" s="75"/>
      <c r="W47" s="3"/>
    </row>
    <row r="48" spans="1:23" ht="28.5" customHeight="1" x14ac:dyDescent="0.25">
      <c r="A48" s="71"/>
      <c r="B48" s="72"/>
      <c r="C48" s="72"/>
      <c r="D48" s="12" t="s">
        <v>19</v>
      </c>
      <c r="E48" s="13">
        <f>E27</f>
        <v>2388</v>
      </c>
      <c r="F48" s="14">
        <f>F27</f>
        <v>0</v>
      </c>
      <c r="G48" s="15">
        <f t="shared" si="2"/>
        <v>0</v>
      </c>
      <c r="M48" s="73"/>
      <c r="N48" s="74"/>
      <c r="O48" s="74"/>
      <c r="P48" s="74"/>
      <c r="Q48" s="74"/>
      <c r="R48" s="74"/>
      <c r="S48" s="74"/>
      <c r="T48" s="74"/>
      <c r="U48" s="74"/>
      <c r="V48" s="75"/>
      <c r="W48" s="3"/>
    </row>
    <row r="49" spans="1:23" ht="48.75" customHeight="1" x14ac:dyDescent="0.25">
      <c r="A49" s="71"/>
      <c r="B49" s="72"/>
      <c r="C49" s="72"/>
      <c r="D49" s="12" t="str">
        <f>$D$44</f>
        <v>Бюджет поселений</v>
      </c>
      <c r="E49" s="13">
        <f>E7+E11+E15+E19+E23+E28+E32+E36+E40+E44</f>
        <v>159909.90000000002</v>
      </c>
      <c r="F49" s="13">
        <f>F7+F11+F15+F19+F23+F28+F32+F36+F40+F44</f>
        <v>74148</v>
      </c>
      <c r="G49" s="15">
        <f t="shared" si="2"/>
        <v>46.368611324251965</v>
      </c>
      <c r="M49" s="73"/>
      <c r="N49" s="74"/>
      <c r="O49" s="74"/>
      <c r="P49" s="74"/>
      <c r="Q49" s="74"/>
      <c r="R49" s="74"/>
      <c r="S49" s="74"/>
      <c r="T49" s="74"/>
      <c r="U49" s="74"/>
      <c r="V49" s="75"/>
      <c r="W49" s="3"/>
    </row>
    <row r="51" spans="1:23" ht="22.5" customHeight="1" x14ac:dyDescent="0.35">
      <c r="E51" s="16"/>
      <c r="F51" s="16"/>
      <c r="G51" s="44"/>
    </row>
    <row r="52" spans="1:23" ht="27" customHeight="1" x14ac:dyDescent="0.35">
      <c r="E52" s="45"/>
      <c r="F52" s="45"/>
      <c r="G52" s="44"/>
    </row>
    <row r="53" spans="1:23" ht="24.75" customHeight="1" x14ac:dyDescent="0.35">
      <c r="E53" s="16"/>
      <c r="F53" s="16"/>
      <c r="G53" s="44"/>
    </row>
    <row r="54" spans="1:23" ht="23.25" x14ac:dyDescent="0.35">
      <c r="E54" s="43"/>
      <c r="F54" s="43"/>
      <c r="G54" s="44"/>
    </row>
    <row r="55" spans="1:23" ht="23.25" x14ac:dyDescent="0.35">
      <c r="E55" s="43"/>
      <c r="F55" s="43"/>
      <c r="G55" s="44"/>
    </row>
    <row r="56" spans="1:23" ht="23.25" x14ac:dyDescent="0.35">
      <c r="E56" s="43"/>
      <c r="F56" s="43"/>
      <c r="G56" s="44"/>
    </row>
    <row r="57" spans="1:23" ht="23.25" x14ac:dyDescent="0.35">
      <c r="E57" s="44"/>
      <c r="F57" s="44"/>
      <c r="G57" s="44"/>
    </row>
    <row r="58" spans="1:23" ht="23.25" x14ac:dyDescent="0.35">
      <c r="E58" s="44"/>
      <c r="F58" s="44"/>
      <c r="G58" s="44"/>
    </row>
    <row r="59" spans="1:23" ht="23.25" x14ac:dyDescent="0.35">
      <c r="E59" s="44"/>
      <c r="F59" s="44"/>
      <c r="G59" s="44"/>
    </row>
    <row r="60" spans="1:23" ht="23.25" x14ac:dyDescent="0.35">
      <c r="E60" s="44"/>
      <c r="F60" s="44"/>
    </row>
    <row r="61" spans="1:23" ht="23.25" x14ac:dyDescent="0.35">
      <c r="E61" s="44"/>
      <c r="F61" s="44"/>
    </row>
    <row r="62" spans="1:23" ht="23.25" x14ac:dyDescent="0.35">
      <c r="E62" s="44"/>
      <c r="F62" s="44"/>
    </row>
    <row r="63" spans="1:23" ht="23.25" x14ac:dyDescent="0.35">
      <c r="E63" s="44"/>
      <c r="F63" s="44"/>
    </row>
    <row r="64" spans="1:23" ht="23.25" x14ac:dyDescent="0.35">
      <c r="E64" s="44"/>
      <c r="F64" s="44"/>
    </row>
    <row r="65" spans="5:6" ht="23.25" x14ac:dyDescent="0.35">
      <c r="E65" s="44"/>
      <c r="F65" s="44"/>
    </row>
    <row r="66" spans="5:6" ht="23.25" x14ac:dyDescent="0.35">
      <c r="E66" s="44"/>
      <c r="F66" s="44"/>
    </row>
    <row r="67" spans="5:6" ht="23.25" x14ac:dyDescent="0.35">
      <c r="E67" s="44"/>
      <c r="F67" s="44"/>
    </row>
    <row r="68" spans="5:6" ht="23.25" x14ac:dyDescent="0.35">
      <c r="E68" s="44"/>
      <c r="F68" s="44"/>
    </row>
    <row r="69" spans="5:6" ht="23.25" x14ac:dyDescent="0.35">
      <c r="E69" s="44"/>
      <c r="F69" s="44"/>
    </row>
    <row r="70" spans="5:6" ht="23.25" x14ac:dyDescent="0.35">
      <c r="E70" s="44"/>
      <c r="F70" s="44"/>
    </row>
    <row r="71" spans="5:6" ht="23.25" x14ac:dyDescent="0.35">
      <c r="E71" s="44"/>
      <c r="F71" s="44"/>
    </row>
    <row r="72" spans="5:6" ht="23.25" x14ac:dyDescent="0.35">
      <c r="E72" s="44"/>
      <c r="F72" s="44"/>
    </row>
  </sheetData>
  <mergeCells count="50">
    <mergeCell ref="A37:A40"/>
    <mergeCell ref="B37:B40"/>
    <mergeCell ref="A4:A7"/>
    <mergeCell ref="B4:B7"/>
    <mergeCell ref="A2:A3"/>
    <mergeCell ref="A1:U1"/>
    <mergeCell ref="A8:A11"/>
    <mergeCell ref="B8:B11"/>
    <mergeCell ref="M2:V3"/>
    <mergeCell ref="M4:V7"/>
    <mergeCell ref="M8:V11"/>
    <mergeCell ref="C4:C7"/>
    <mergeCell ref="F2:G2"/>
    <mergeCell ref="D2:D3"/>
    <mergeCell ref="B2:B3"/>
    <mergeCell ref="E2:E3"/>
    <mergeCell ref="C2:C3"/>
    <mergeCell ref="C8:C11"/>
    <mergeCell ref="C20:C23"/>
    <mergeCell ref="C24:C28"/>
    <mergeCell ref="A29:A32"/>
    <mergeCell ref="B29:B32"/>
    <mergeCell ref="M41:V44"/>
    <mergeCell ref="M37:V40"/>
    <mergeCell ref="M29:V32"/>
    <mergeCell ref="M33:V36"/>
    <mergeCell ref="C41:C44"/>
    <mergeCell ref="C29:C32"/>
    <mergeCell ref="C33:C36"/>
    <mergeCell ref="C37:C40"/>
    <mergeCell ref="A41:A44"/>
    <mergeCell ref="B41:B44"/>
    <mergeCell ref="A33:A36"/>
    <mergeCell ref="B33:B36"/>
    <mergeCell ref="A45:C49"/>
    <mergeCell ref="M45:V49"/>
    <mergeCell ref="M20:V23"/>
    <mergeCell ref="M24:V28"/>
    <mergeCell ref="M12:V15"/>
    <mergeCell ref="M16:V19"/>
    <mergeCell ref="A24:A28"/>
    <mergeCell ref="B24:B28"/>
    <mergeCell ref="A12:A15"/>
    <mergeCell ref="B12:B15"/>
    <mergeCell ref="B16:B19"/>
    <mergeCell ref="A16:A19"/>
    <mergeCell ref="A20:A23"/>
    <mergeCell ref="B20:B23"/>
    <mergeCell ref="C12:C15"/>
    <mergeCell ref="C16:C19"/>
  </mergeCells>
  <phoneticPr fontId="0" type="noConversion"/>
  <printOptions horizontalCentered="1"/>
  <pageMargins left="0.19685039370078741" right="0.19685039370078741" top="0" bottom="0" header="0.19685039370078741" footer="0.11811023622047245"/>
  <pageSetup paperSize="9" scale="62" fitToHeight="2" orientation="landscape" r:id="rId1"/>
  <rowBreaks count="1" manualBreakCount="1">
    <brk id="28" max="21"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MultiDVD Team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Нечаева</dc:creator>
  <cp:lastModifiedBy>Залевская ИринаАлександровна</cp:lastModifiedBy>
  <cp:lastPrinted>2025-04-21T05:11:55Z</cp:lastPrinted>
  <dcterms:created xsi:type="dcterms:W3CDTF">2014-04-24T11:18:08Z</dcterms:created>
  <dcterms:modified xsi:type="dcterms:W3CDTF">2025-07-21T11:54:01Z</dcterms:modified>
</cp:coreProperties>
</file>