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ocuments\Документы\ДОКУМЕНТЫ\Муниципальные программы\КВАРТАЛЬНЫЙ ОТЧЕТ ЗА 2 КВАРТАЛ 2026\"/>
    </mc:Choice>
  </mc:AlternateContent>
  <bookViews>
    <workbookView xWindow="0" yWindow="0" windowWidth="28800" windowHeight="12300"/>
  </bookViews>
  <sheets>
    <sheet name="Лист1" sheetId="1" r:id="rId1"/>
  </sheets>
  <definedNames>
    <definedName name="_xlnm.Print_Area" localSheetId="0">Лист1!$A$1:$Q$50</definedName>
  </definedNames>
  <calcPr calcId="162913"/>
</workbook>
</file>

<file path=xl/calcChain.xml><?xml version="1.0" encoding="utf-8"?>
<calcChain xmlns="http://schemas.openxmlformats.org/spreadsheetml/2006/main">
  <c r="F47" i="1" l="1"/>
  <c r="E47" i="1"/>
  <c r="E50" i="1" l="1"/>
  <c r="E49" i="1"/>
  <c r="F30" i="1" l="1"/>
  <c r="F12" i="1" l="1"/>
  <c r="E12" i="1"/>
  <c r="E16" i="1" l="1"/>
  <c r="F42" i="1" l="1"/>
  <c r="E42" i="1"/>
  <c r="F38" i="1"/>
  <c r="E38" i="1"/>
  <c r="F34" i="1"/>
  <c r="E34" i="1"/>
  <c r="E30" i="1"/>
  <c r="F25" i="1"/>
  <c r="E25" i="1"/>
  <c r="F20" i="1"/>
  <c r="E20" i="1"/>
  <c r="F16" i="1"/>
  <c r="F8" i="1"/>
  <c r="E8" i="1"/>
  <c r="F4" i="1"/>
  <c r="E4" i="1"/>
  <c r="F50" i="1" l="1"/>
  <c r="F49" i="1"/>
  <c r="F48" i="1"/>
  <c r="E48" i="1"/>
  <c r="G47" i="1"/>
  <c r="G49" i="1" l="1"/>
  <c r="G48" i="1"/>
  <c r="E46" i="1"/>
  <c r="F46" i="1"/>
  <c r="G50" i="1"/>
  <c r="G41" i="1"/>
  <c r="G46" i="1" l="1"/>
  <c r="G11" i="1"/>
  <c r="G10" i="1"/>
  <c r="G7" i="1"/>
  <c r="G20" i="1" l="1"/>
  <c r="G27" i="1" l="1"/>
  <c r="G24" i="1"/>
  <c r="G29" i="1" l="1"/>
  <c r="G28" i="1"/>
  <c r="G15" i="1"/>
  <c r="G12" i="1" l="1"/>
  <c r="G19" i="1"/>
  <c r="G18" i="1"/>
  <c r="G33" i="1" l="1"/>
  <c r="G45" i="1" l="1"/>
  <c r="G25" i="1" l="1"/>
  <c r="G42" i="1" l="1"/>
  <c r="G4" i="1" l="1"/>
  <c r="G16" i="1"/>
  <c r="D29" i="1" l="1"/>
  <c r="D45" i="1"/>
  <c r="D50" i="1" s="1"/>
  <c r="D37" i="1"/>
  <c r="D41" i="1"/>
  <c r="G14" i="1" l="1"/>
  <c r="G30" i="1" l="1"/>
  <c r="G38" i="1"/>
  <c r="G8" i="1"/>
</calcChain>
</file>

<file path=xl/sharedStrings.xml><?xml version="1.0" encoding="utf-8"?>
<sst xmlns="http://schemas.openxmlformats.org/spreadsheetml/2006/main" count="85" uniqueCount="46">
  <si>
    <t>Источники финансирования</t>
  </si>
  <si>
    <t>Всего по программе</t>
  </si>
  <si>
    <t>Всего по программам</t>
  </si>
  <si>
    <t>Итого по программам</t>
  </si>
  <si>
    <t>Бюджет автономного округа</t>
  </si>
  <si>
    <t>тыс. руб.</t>
  </si>
  <si>
    <t>%</t>
  </si>
  <si>
    <t>Ответственный исполнитель муниципальной программы</t>
  </si>
  <si>
    <t>Комитет культуры</t>
  </si>
  <si>
    <t>Управление по жилищно-коммунальному хозяйству</t>
  </si>
  <si>
    <t>Отдел по организации деятельности комиссий</t>
  </si>
  <si>
    <t>Муниципальное казенное учреждение «Управление гражданской защиты населения Березовского района»</t>
  </si>
  <si>
    <t xml:space="preserve">№                           </t>
  </si>
  <si>
    <t>Отдел транспорта</t>
  </si>
  <si>
    <t>Комитет по земельным ресурсам и управлению муниципальным имуществом</t>
  </si>
  <si>
    <t>Федеральный бюджет</t>
  </si>
  <si>
    <t>Комитет по экономической политике</t>
  </si>
  <si>
    <t xml:space="preserve">Муниципальная программа городского поселения Березово 
</t>
  </si>
  <si>
    <t>Бюджет района</t>
  </si>
  <si>
    <t>Управление муниципальным имуществом городского поселения Березово</t>
  </si>
  <si>
    <t>Формирование комфортной потребительской среды в городском поселении Березово</t>
  </si>
  <si>
    <t xml:space="preserve">Формирование современной городской среды в городском поселении Березово
</t>
  </si>
  <si>
    <t>Благоустройство территории городского поселения Березово</t>
  </si>
  <si>
    <t>Современная транспортная система городского поселения Березово</t>
  </si>
  <si>
    <t>Защита населения и территории от чрезвычайных ситуаций, обеспечение пожарной безопасности в городском поселении Березово</t>
  </si>
  <si>
    <t xml:space="preserve">Профилактика правонарушений и обеспечение отдельных прав граждан в городском поселении Березово 
</t>
  </si>
  <si>
    <t>Жилищно-коммунальный комплекс городского поселения Березово</t>
  </si>
  <si>
    <t>Содействие занятости населения городского поселения Березово</t>
  </si>
  <si>
    <t>Развитие культуры в городском поселении Березово</t>
  </si>
  <si>
    <t>Объем финансирования на 2026 год                   (Уточненный план)            тыс. рублей</t>
  </si>
  <si>
    <t>Бюджет городского поселения Березово</t>
  </si>
  <si>
    <t>Исполнение на 01.07.2026</t>
  </si>
  <si>
    <t>Результаты реализации программы за январь-июнь 2026 года</t>
  </si>
  <si>
    <t>Средства направлены на выполнение работ по подготовке проектов внесения изменений в Генеральный план и Правила землепользования и застройки городского поселения Березово</t>
  </si>
  <si>
    <t>Заключены договора на: энергоснабжение, отпуск тепловой энергии в горячей воде, поставку газа в жилые помещения, содержание и текущий ремонт общего имущества многоквартирных домов, оказание услуг по кадастровым работам, оказание услуг по оценке рыночной стоимости объектов, ремонт жилого помещения, ремонт жилого помещения, выполнение работ банно-прачечного комбината, оказание услуг отключения от газоснабжения объектов расселеннных (аварийных) многоквартирных жилых домов, нотариальные услуги.</t>
  </si>
  <si>
    <r>
      <rPr>
        <sz val="12"/>
        <color rgb="FFFF0000"/>
        <rFont val="Times New Roman"/>
        <family val="1"/>
        <charset val="204"/>
      </rPr>
      <t xml:space="preserve"> </t>
    </r>
    <r>
      <rPr>
        <sz val="12"/>
        <color theme="1"/>
        <rFont val="Times New Roman"/>
        <family val="1"/>
        <charset val="204"/>
      </rPr>
      <t>Членами добровольного народного формирования городского поселения Березово, совместно с сотрудниками ОМВД России по Березовскому району осуществлено 28 выходов по охране общественного порядка.</t>
    </r>
  </si>
  <si>
    <r>
      <rPr>
        <sz val="12"/>
        <rFont val="Times New Roman"/>
        <family val="1"/>
        <charset val="204"/>
      </rPr>
      <t>Заключен и оплачен</t>
    </r>
    <r>
      <rPr>
        <sz val="12"/>
        <color rgb="FFFF0000"/>
        <rFont val="Times New Roman"/>
        <family val="1"/>
        <charset val="204"/>
      </rPr>
      <t xml:space="preserve"> </t>
    </r>
    <r>
      <rPr>
        <sz val="12"/>
        <color theme="1"/>
        <rFont val="Times New Roman"/>
        <family val="1"/>
        <charset val="204"/>
      </rPr>
      <t>муниципальный контракт на выполнение работ по содержанию и техническому обслуживанию пожарных гидрантов в пгт. Березово.                         Размещены в СМИ и мессенджерах тематических памяток и буклетов. Проведены рейдовые мероприятия. Заключен контракт на закупку наглядных пособий (памяток, плакатов).</t>
    </r>
  </si>
  <si>
    <t xml:space="preserve">Произведена оплата налогов и заработной платы гражданам (очистка от снега и наледи скверов, парков, мемориала, общественных территорий, тротуаров, площадок временного накопления ТКО, скос травы). На общественных и обязательных временных работах было задействовано безработных граждан - 71 человек (на общественных работах – 62 человека, испытывающих трудности в работе – 3 человека, из числа малочисленных народов Севера – 6 человек). </t>
  </si>
  <si>
    <t>С гражданами  заключено 24 соглашения об изьятии недвижимости для муниципальных нужд. По 3 приобретенным жилым помещениям  с гражданами заключены договора социального найма. Расселено 3 жилых помещения, с гражданами заключены договора мены. Расселено 1 090,1 кв. м. аварийного жилья (26 семей/43 чел).  Приобретен аварийно-технический запас: трубы и электроды для МУП "Теплосети Березово".                                                                                                                          Предоставлена субсидия МУП "Теплосети Березово" на возмещение недополученных доходов при оказании жилищно-коммунальных услуг населению по регулируемым ценам.                                                                                                                       Произведена выплата возмещений за изымаемые жилые помещения (3 квартиры).                                              Произведена оплата взносов за муниципальные квартиры в Югорский фонд капитального ремонта, за обследование технического состояния многоквартирных домов.                                                                                                                       Заключен 1 муницпальный контракт по выполнению работ по сносу многквартирных домов.  На основании решения Березовского районного суда произведена гражданам выплата возмещения за изымаемое жилое помещение. В свободный жилой фонд переселено 2 семьи из аварийного жилья. Расселено 112,3 кв. м аварийного жилья (3 семьи/3 чел.)</t>
  </si>
  <si>
    <t xml:space="preserve">Произведена оплата за выполнение услуг, связанных с осуществлением регулярных перевозок пассажиров автомобильным  транспортом по регулируемым тарифам  в границах пгт. Березово.  Перевезено 5 681 человека, выполнено 1 210 рейса.                                                                                                                                                                                                                                                                                                                                Произведена оплата за выполнение работ по содержанию автомобильных дорог в  пгт. Березово, д. Деминская.                                                                                                Произведена оплата за выполнение работ по зимнему содержанию автомобильных дорог в д. Пугоры, д. Шайтанка, п. Устрем, с. Теги.                                                                                    Заключен муниципальный контракт на выполнение работ по содержанию светофорных объектов.                                                                                                            Произведена оплата на выполнеие работ по промывке и откачке перепускных трубопроводов улично-дорожной сети в пгт. Березово.   Произведена оплата на выполнение работ по диагностике, оценке технического состояния автомобильных дорог общего пользования местного значения и корректировке проекта организации дорожного движения на территории пгт. Березово. Заключен муниципальный контракт на выполнение работ по нанесению горизонтальной дорожной разметки на территории пгт. Березово.                                                                                                           Произведена оплата за оказание услуг по проведению негосударственной экспертизы достоверности определения сметной стоимости на выполнение работ по ремонту автомобильной дороги по ул. Астраханцева в пгт. Березово.                                       Заключены контракты: на выполнение работ по разработке проекта капитального ремонта автомобильных дорог по ул. Гагарина, ул. Пушкина, ул. Дуркина, ул. Северная, ул. Лермонтова, ул. Молодежная, ул. Аэропорт, ул. Собянина, ул. Гидропорт, дороги на причал.                                                                                                                                                                                        </t>
  </si>
  <si>
    <t>Произведена оплата за:                                                                                                          - поставку светильников уличного освещения;                                                                    - уличное освещение;                                                                                                            - содержание уличного освещения;                                                                                                          - услуги по энергосервисным контрактам;                                                                           - поставку песка;                                                                                                                   - проведение государственной экспертизы в части опредедения сметной стоимости объекта капитального строительства "Расширение нового кладбища в пгт. Березово".                                                                                   Освоены финансовые средства на оказание услуг по накоплению и транспортировке ТКО и на содержание площадки временного накопления отходов в с. Теги.                                        Выполнены работы по изготовлению "Купели", оплачены услуги бригады фельдшерской помощи, произведен демонтаж светодиодных украшений и световоых конструкций, поставки газа на стеллу, поставку тканевой композиции, услуги по разработке концепции благоустройства для участия во Всероссийском конкурсе лучших проектов создания комфортной городской среды в малх городах и исторических поселениях.                                                                                                                                         Осуществлены расходы на обеспечение функций и полномочий  МКУ «Хозяйственно-эксплуатационная служба администрации городского поселения Березово».</t>
  </si>
  <si>
    <t>Организуются и проводятся мероприятия, направленные на продвижение товаров местных производителей на потребительском рынке городского поселения Березово. Проведена межмуниципальная выставка-ярмарка «Ярмарка Березовского уезда», в которой приняло участие 26 хозяйствующих субъектов.                                                 Во втором квартале проведено 6 ярмарок на территории городского поселения в рамках общепоселковых мероприятий.                                                                            Предусмотрено 3 участка для размещения нестационарных торговых объектов (2 в Березово, 1 - Теги). Заключен 1 договор на размещение нестационарного торгового объекта в с. Теги.</t>
  </si>
  <si>
    <t xml:space="preserve">Приобретены расходные материалы для проведения: праздничных мероприятий пгт. Березово ко Дню работников культуры пгт. Березово, традиционного праздника обских угров «Вороний день» пгт. Березово, с. Теги, д. Шайтанка, фестиваля самодеятельного творчества трудовых коллективов "Катюша",  мероприятий, посвященных 9 мая, Дню защиты детей, цикла мероприятий в рамках летней кампании для детей, проведение праздника "День рыбака".
                                                                                                                                                                                                                                                                                                                                                             </t>
  </si>
  <si>
    <t xml:space="preserve">Информация по итогам реализации  муниципальных программ городского поселения Березово за 2 квартал 2026 года
</t>
  </si>
  <si>
    <t>740,5 непрограммные расходы</t>
  </si>
  <si>
    <t>5005,9 - непрограммные  расходы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</si>
</sst>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6" x14ac:knownFonts="1">
    <font>
      <sz val="11"/>
      <color theme="1"/>
      <name val="Calibri"/>
      <family val="2"/>
      <charset val="204"/>
      <scheme val="minor"/>
    </font>
    <font>
      <sz val="12"/>
      <color indexed="8"/>
      <name val="Times New Roman"/>
      <family val="1"/>
      <charset val="204"/>
    </font>
    <font>
      <b/>
      <sz val="14"/>
      <color indexed="8"/>
      <name val="Times New Roman"/>
      <family val="1"/>
      <charset val="204"/>
    </font>
    <font>
      <sz val="14"/>
      <color indexed="8"/>
      <name val="Times New Roman"/>
      <family val="1"/>
      <charset val="204"/>
    </font>
    <font>
      <sz val="14"/>
      <name val="Times New Roman"/>
      <family val="1"/>
      <charset val="204"/>
    </font>
    <font>
      <b/>
      <sz val="12"/>
      <color indexed="8"/>
      <name val="Times New Roman"/>
      <family val="1"/>
      <charset val="204"/>
    </font>
    <font>
      <b/>
      <sz val="14"/>
      <name val="Times New Roman"/>
      <family val="1"/>
      <charset val="204"/>
    </font>
    <font>
      <sz val="12"/>
      <color theme="1"/>
      <name val="Times New Roman"/>
      <family val="1"/>
      <charset val="204"/>
    </font>
    <font>
      <sz val="12"/>
      <name val="Times New Roman"/>
      <family val="1"/>
      <charset val="204"/>
    </font>
    <font>
      <sz val="12"/>
      <color rgb="FFFF0000"/>
      <name val="Times New Roman"/>
      <family val="1"/>
      <charset val="204"/>
    </font>
    <font>
      <sz val="18"/>
      <color theme="1"/>
      <name val="Calibri"/>
      <family val="2"/>
      <charset val="204"/>
      <scheme val="minor"/>
    </font>
    <font>
      <b/>
      <sz val="14"/>
      <color theme="1"/>
      <name val="Times New Roman"/>
      <family val="1"/>
      <charset val="204"/>
    </font>
    <font>
      <sz val="14"/>
      <color theme="1"/>
      <name val="Times New Roman"/>
      <family val="1"/>
      <charset val="204"/>
    </font>
    <font>
      <b/>
      <sz val="18"/>
      <color theme="1"/>
      <name val="Times New Roman"/>
      <family val="1"/>
      <charset val="204"/>
    </font>
    <font>
      <sz val="12"/>
      <color theme="1"/>
      <name val="Calibri"/>
      <family val="2"/>
      <charset val="204"/>
      <scheme val="minor"/>
    </font>
    <font>
      <b/>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6">
    <xf numFmtId="0" fontId="0" fillId="0" borderId="0" xfId="0"/>
    <xf numFmtId="0" fontId="0" fillId="2" borderId="0" xfId="0" applyFill="1"/>
    <xf numFmtId="0" fontId="0" fillId="2" borderId="0" xfId="0" applyFill="1" applyBorder="1"/>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0" fillId="2" borderId="0" xfId="0" applyFill="1" applyAlignment="1">
      <alignment vertical="center"/>
    </xf>
    <xf numFmtId="164" fontId="10" fillId="2" borderId="0" xfId="0" applyNumberFormat="1" applyFont="1" applyFill="1"/>
    <xf numFmtId="0" fontId="10" fillId="2" borderId="0" xfId="0" applyFont="1" applyFill="1"/>
    <xf numFmtId="0" fontId="0" fillId="0" borderId="0" xfId="0" applyFill="1" applyBorder="1"/>
    <xf numFmtId="0" fontId="0" fillId="0" borderId="0" xfId="0" applyFill="1"/>
    <xf numFmtId="0" fontId="5" fillId="0" borderId="2" xfId="0" applyFont="1" applyFill="1" applyBorder="1" applyAlignment="1">
      <alignment vertical="center" wrapText="1"/>
    </xf>
    <xf numFmtId="164" fontId="2" fillId="0" borderId="2" xfId="0" applyNumberFormat="1" applyFont="1" applyFill="1" applyBorder="1" applyAlignment="1">
      <alignment horizontal="center" vertical="center" wrapText="1"/>
    </xf>
    <xf numFmtId="0" fontId="1" fillId="0" borderId="1" xfId="0" applyFont="1" applyFill="1" applyBorder="1" applyAlignment="1">
      <alignment vertical="center" wrapText="1"/>
    </xf>
    <xf numFmtId="164" fontId="3" fillId="0" borderId="1" xfId="0" applyNumberFormat="1" applyFont="1" applyFill="1" applyBorder="1" applyAlignment="1">
      <alignment horizontal="center" vertical="center" wrapText="1"/>
    </xf>
    <xf numFmtId="0" fontId="1" fillId="0" borderId="3" xfId="0" applyFont="1" applyFill="1" applyBorder="1" applyAlignment="1">
      <alignment vertical="center" wrapText="1"/>
    </xf>
    <xf numFmtId="0" fontId="5" fillId="0" borderId="13" xfId="0" applyFont="1" applyFill="1" applyBorder="1" applyAlignment="1">
      <alignment vertical="center" wrapText="1"/>
    </xf>
    <xf numFmtId="164" fontId="2" fillId="0" borderId="13" xfId="0" applyNumberFormat="1" applyFont="1" applyFill="1" applyBorder="1" applyAlignment="1">
      <alignment horizontal="center" vertical="center" wrapText="1"/>
    </xf>
    <xf numFmtId="0" fontId="1" fillId="0" borderId="4" xfId="0" applyFont="1" applyFill="1" applyBorder="1" applyAlignment="1">
      <alignment vertical="center" wrapText="1"/>
    </xf>
    <xf numFmtId="0" fontId="5" fillId="0" borderId="2" xfId="0" applyFont="1" applyFill="1" applyBorder="1" applyAlignment="1">
      <alignment horizontal="left" vertical="center" wrapText="1"/>
    </xf>
    <xf numFmtId="164" fontId="6" fillId="0" borderId="2"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64" fontId="4" fillId="0" borderId="1" xfId="0" applyNumberFormat="1" applyFont="1" applyFill="1" applyBorder="1" applyAlignment="1">
      <alignment horizontal="center" vertical="center"/>
    </xf>
    <xf numFmtId="164" fontId="4" fillId="0" borderId="3" xfId="0" applyNumberFormat="1" applyFont="1" applyFill="1" applyBorder="1" applyAlignment="1">
      <alignment horizontal="center" vertical="center"/>
    </xf>
    <xf numFmtId="164" fontId="3" fillId="0" borderId="3"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4" fillId="0" borderId="10" xfId="0" applyNumberFormat="1" applyFont="1" applyFill="1" applyBorder="1" applyAlignment="1">
      <alignment horizontal="center" vertical="center"/>
    </xf>
    <xf numFmtId="164" fontId="4" fillId="0" borderId="6" xfId="0" applyNumberFormat="1" applyFont="1" applyFill="1" applyBorder="1" applyAlignment="1">
      <alignment horizontal="center" vertical="center"/>
    </xf>
    <xf numFmtId="164" fontId="4" fillId="0" borderId="4" xfId="0" applyNumberFormat="1" applyFont="1" applyFill="1" applyBorder="1" applyAlignment="1">
      <alignment horizontal="center" vertical="center"/>
    </xf>
    <xf numFmtId="164" fontId="3" fillId="0" borderId="12" xfId="0" applyNumberFormat="1" applyFont="1" applyFill="1" applyBorder="1" applyAlignment="1">
      <alignment horizontal="center" vertical="center" wrapText="1"/>
    </xf>
    <xf numFmtId="164" fontId="4" fillId="0" borderId="11" xfId="0" applyNumberFormat="1" applyFont="1" applyFill="1" applyBorder="1" applyAlignment="1">
      <alignment horizontal="center" vertical="center"/>
    </xf>
    <xf numFmtId="164" fontId="4" fillId="0" borderId="0" xfId="0" applyNumberFormat="1" applyFont="1" applyFill="1" applyBorder="1" applyAlignment="1">
      <alignment horizontal="center" vertical="center"/>
    </xf>
    <xf numFmtId="164" fontId="4" fillId="0" borderId="13"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64" fontId="11" fillId="0" borderId="2" xfId="0" applyNumberFormat="1" applyFont="1" applyFill="1" applyBorder="1" applyAlignment="1">
      <alignment horizontal="center" vertical="center"/>
    </xf>
    <xf numFmtId="164" fontId="12" fillId="0" borderId="1" xfId="0" applyNumberFormat="1" applyFont="1" applyFill="1" applyBorder="1" applyAlignment="1">
      <alignment horizontal="center" vertical="center"/>
    </xf>
    <xf numFmtId="164" fontId="4" fillId="0" borderId="4" xfId="0" applyNumberFormat="1" applyFont="1" applyFill="1" applyBorder="1" applyAlignment="1">
      <alignment horizontal="center" vertical="center" wrapText="1"/>
    </xf>
    <xf numFmtId="165" fontId="2" fillId="0" borderId="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65" fontId="3" fillId="0" borderId="4" xfId="0" applyNumberFormat="1" applyFont="1" applyFill="1" applyBorder="1" applyAlignment="1">
      <alignment horizontal="center" vertical="center" wrapText="1"/>
    </xf>
    <xf numFmtId="165" fontId="2" fillId="0" borderId="25" xfId="0" applyNumberFormat="1" applyFont="1" applyFill="1" applyBorder="1" applyAlignment="1">
      <alignment horizontal="center" vertical="center" wrapText="1"/>
    </xf>
    <xf numFmtId="165" fontId="3" fillId="0" borderId="27" xfId="0" applyNumberFormat="1" applyFont="1" applyFill="1" applyBorder="1" applyAlignment="1">
      <alignment horizontal="center" vertical="center" wrapText="1"/>
    </xf>
    <xf numFmtId="165" fontId="3" fillId="0" borderId="28" xfId="0" applyNumberFormat="1" applyFont="1" applyFill="1" applyBorder="1" applyAlignment="1">
      <alignment horizontal="center" vertical="center" wrapText="1"/>
    </xf>
    <xf numFmtId="165" fontId="3" fillId="0" borderId="6" xfId="0" applyNumberFormat="1" applyFont="1" applyFill="1" applyBorder="1" applyAlignment="1">
      <alignment horizontal="center" vertical="center" wrapText="1"/>
    </xf>
    <xf numFmtId="165" fontId="2" fillId="0" borderId="13" xfId="0" applyNumberFormat="1" applyFont="1" applyFill="1" applyBorder="1" applyAlignment="1">
      <alignment horizontal="center" vertical="center" wrapText="1"/>
    </xf>
    <xf numFmtId="165" fontId="3" fillId="0" borderId="13" xfId="0" applyNumberFormat="1" applyFont="1" applyFill="1" applyBorder="1" applyAlignment="1">
      <alignment horizontal="center" vertical="center" wrapText="1"/>
    </xf>
    <xf numFmtId="165" fontId="3" fillId="0" borderId="8" xfId="0" applyNumberFormat="1" applyFont="1" applyFill="1" applyBorder="1" applyAlignment="1">
      <alignment horizontal="center" vertical="center" wrapText="1"/>
    </xf>
    <xf numFmtId="165" fontId="3" fillId="2" borderId="27" xfId="0" applyNumberFormat="1" applyFont="1" applyFill="1" applyBorder="1" applyAlignment="1">
      <alignment horizontal="center" vertical="center" wrapText="1"/>
    </xf>
    <xf numFmtId="4" fontId="14" fillId="2" borderId="0" xfId="0" applyNumberFormat="1" applyFont="1" applyFill="1"/>
    <xf numFmtId="4" fontId="15" fillId="2" borderId="0" xfId="0" applyNumberFormat="1" applyFont="1" applyFill="1"/>
    <xf numFmtId="0" fontId="1" fillId="0" borderId="14" xfId="0" applyFont="1" applyFill="1" applyBorder="1" applyAlignment="1">
      <alignment horizontal="center" vertical="top"/>
    </xf>
    <xf numFmtId="0" fontId="1" fillId="0" borderId="7" xfId="0" applyFont="1" applyFill="1" applyBorder="1" applyAlignment="1">
      <alignment horizontal="center" vertical="top"/>
    </xf>
    <xf numFmtId="0" fontId="1" fillId="0" borderId="9" xfId="0" applyFont="1" applyFill="1" applyBorder="1" applyAlignment="1">
      <alignment horizontal="center" vertical="top"/>
    </xf>
    <xf numFmtId="0" fontId="3" fillId="0" borderId="5"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6" xfId="0" applyFont="1" applyFill="1" applyBorder="1" applyAlignment="1">
      <alignment horizontal="center" vertical="top" wrapText="1"/>
    </xf>
    <xf numFmtId="0" fontId="1" fillId="2" borderId="14" xfId="0" applyFont="1" applyFill="1" applyBorder="1" applyAlignment="1">
      <alignment horizontal="left" vertical="top" indent="1"/>
    </xf>
    <xf numFmtId="0" fontId="1" fillId="2" borderId="9" xfId="0" applyFont="1" applyFill="1" applyBorder="1" applyAlignment="1">
      <alignment horizontal="left" vertical="top" indent="1"/>
    </xf>
    <xf numFmtId="49" fontId="13" fillId="2" borderId="0" xfId="0" applyNumberFormat="1" applyFont="1" applyFill="1" applyBorder="1" applyAlignment="1">
      <alignment horizontal="center" wrapText="1"/>
    </xf>
    <xf numFmtId="0" fontId="2" fillId="2" borderId="15"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7"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9" xfId="0" applyFont="1" applyFill="1" applyBorder="1" applyAlignment="1">
      <alignment horizontal="center" vertical="top" wrapText="1"/>
    </xf>
    <xf numFmtId="0" fontId="1" fillId="0" borderId="15" xfId="0" applyFont="1" applyFill="1" applyBorder="1" applyAlignment="1">
      <alignment vertical="top" wrapText="1"/>
    </xf>
    <xf numFmtId="0" fontId="1" fillId="0" borderId="16" xfId="0" applyFont="1" applyFill="1" applyBorder="1" applyAlignment="1">
      <alignment vertical="top" wrapText="1"/>
    </xf>
    <xf numFmtId="0" fontId="1" fillId="0" borderId="17" xfId="0" applyFont="1" applyFill="1" applyBorder="1" applyAlignment="1">
      <alignment vertical="top" wrapText="1"/>
    </xf>
    <xf numFmtId="0" fontId="1" fillId="0" borderId="20" xfId="0" applyFont="1" applyFill="1" applyBorder="1" applyAlignment="1">
      <alignment vertical="top" wrapText="1"/>
    </xf>
    <xf numFmtId="0" fontId="1" fillId="0" borderId="0" xfId="0" applyFont="1" applyFill="1" applyBorder="1" applyAlignment="1">
      <alignment vertical="top" wrapText="1"/>
    </xf>
    <xf numFmtId="0" fontId="1" fillId="0" borderId="21" xfId="0" applyFont="1" applyFill="1" applyBorder="1" applyAlignment="1">
      <alignment vertical="top" wrapText="1"/>
    </xf>
    <xf numFmtId="0" fontId="1" fillId="0" borderId="18" xfId="0" applyFont="1" applyFill="1" applyBorder="1" applyAlignment="1">
      <alignment vertical="top" wrapText="1"/>
    </xf>
    <xf numFmtId="0" fontId="1" fillId="0" borderId="11" xfId="0" applyFont="1" applyFill="1" applyBorder="1" applyAlignment="1">
      <alignment vertical="top" wrapText="1"/>
    </xf>
    <xf numFmtId="0" fontId="1" fillId="0" borderId="19" xfId="0" applyFont="1" applyFill="1" applyBorder="1" applyAlignment="1">
      <alignment vertical="top" wrapText="1"/>
    </xf>
    <xf numFmtId="0" fontId="7" fillId="0" borderId="15" xfId="0" applyFont="1" applyFill="1" applyBorder="1" applyAlignment="1">
      <alignment vertical="top" wrapText="1"/>
    </xf>
    <xf numFmtId="0" fontId="7" fillId="0" borderId="16" xfId="0" applyFont="1" applyFill="1" applyBorder="1" applyAlignment="1">
      <alignment vertical="top" wrapText="1"/>
    </xf>
    <xf numFmtId="0" fontId="7" fillId="0" borderId="17" xfId="0" applyFont="1" applyFill="1" applyBorder="1" applyAlignment="1">
      <alignment vertical="top" wrapText="1"/>
    </xf>
    <xf numFmtId="0" fontId="7" fillId="0" borderId="20" xfId="0" applyFont="1" applyFill="1" applyBorder="1" applyAlignment="1">
      <alignment vertical="top" wrapText="1"/>
    </xf>
    <xf numFmtId="0" fontId="7" fillId="0" borderId="0" xfId="0" applyFont="1" applyFill="1" applyBorder="1" applyAlignment="1">
      <alignment vertical="top" wrapText="1"/>
    </xf>
    <xf numFmtId="0" fontId="7" fillId="0" borderId="21" xfId="0" applyFont="1" applyFill="1" applyBorder="1" applyAlignment="1">
      <alignment vertical="top" wrapText="1"/>
    </xf>
    <xf numFmtId="0" fontId="1" fillId="2" borderId="22" xfId="0" applyFont="1" applyFill="1" applyBorder="1" applyAlignment="1">
      <alignment horizontal="center" vertical="top" wrapText="1"/>
    </xf>
    <xf numFmtId="0" fontId="1" fillId="2" borderId="23"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8" fillId="0" borderId="15" xfId="0" applyFont="1" applyFill="1" applyBorder="1" applyAlignment="1">
      <alignment vertical="top" wrapText="1"/>
    </xf>
    <xf numFmtId="0" fontId="7" fillId="0" borderId="18" xfId="0" applyFont="1" applyFill="1" applyBorder="1" applyAlignment="1">
      <alignment vertical="top" wrapText="1"/>
    </xf>
    <xf numFmtId="0" fontId="7" fillId="0" borderId="11" xfId="0" applyFont="1" applyFill="1" applyBorder="1" applyAlignment="1">
      <alignment vertical="top" wrapText="1"/>
    </xf>
    <xf numFmtId="0" fontId="7" fillId="0" borderId="19" xfId="0" applyFont="1" applyFill="1" applyBorder="1" applyAlignment="1">
      <alignment vertical="top" wrapText="1"/>
    </xf>
    <xf numFmtId="0" fontId="2" fillId="2" borderId="2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 xfId="0" applyFont="1" applyFill="1" applyBorder="1" applyAlignment="1">
      <alignment horizontal="center" vertical="center"/>
    </xf>
    <xf numFmtId="0" fontId="0" fillId="2" borderId="26" xfId="0" applyFill="1" applyBorder="1" applyAlignment="1">
      <alignment horizontal="center"/>
    </xf>
    <xf numFmtId="0" fontId="0" fillId="2" borderId="1" xfId="0" applyFill="1" applyBorder="1" applyAlignment="1">
      <alignment horizontal="center"/>
    </xf>
    <xf numFmtId="0" fontId="0" fillId="2" borderId="27" xfId="0" applyFill="1" applyBorder="1" applyAlignment="1">
      <alignment horizontal="center"/>
    </xf>
    <xf numFmtId="0" fontId="7" fillId="0" borderId="15" xfId="0" applyFont="1" applyFill="1" applyBorder="1" applyAlignment="1">
      <alignment horizontal="left" vertical="top" wrapText="1"/>
    </xf>
    <xf numFmtId="0" fontId="7" fillId="0" borderId="16" xfId="0" applyFont="1" applyFill="1" applyBorder="1" applyAlignment="1">
      <alignment horizontal="left" vertical="top" wrapText="1"/>
    </xf>
    <xf numFmtId="0" fontId="7" fillId="0" borderId="17"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21" xfId="0" applyFont="1" applyFill="1" applyBorder="1" applyAlignment="1">
      <alignment horizontal="left" vertical="top" wrapText="1"/>
    </xf>
    <xf numFmtId="0" fontId="7" fillId="0" borderId="18"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19" xfId="0" applyFont="1" applyFill="1" applyBorder="1" applyAlignment="1">
      <alignment horizontal="left" vertical="top" wrapText="1"/>
    </xf>
    <xf numFmtId="0" fontId="8" fillId="0" borderId="7" xfId="0" applyFont="1" applyFill="1" applyBorder="1" applyAlignment="1">
      <alignment horizontal="center" vertical="top"/>
    </xf>
    <xf numFmtId="0" fontId="8" fillId="0" borderId="9" xfId="0" applyFont="1" applyFill="1" applyBorder="1" applyAlignment="1">
      <alignment horizontal="center" vertical="top"/>
    </xf>
    <xf numFmtId="0" fontId="4" fillId="0" borderId="5"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6" xfId="0" applyFont="1" applyFill="1" applyBorder="1" applyAlignment="1">
      <alignment horizontal="center" vertical="top" wrapText="1"/>
    </xf>
    <xf numFmtId="4" fontId="14" fillId="2" borderId="0" xfId="0" applyNumberFormat="1" applyFont="1" applyFill="1" applyAlignment="1">
      <alignment wrapText="1"/>
    </xf>
    <xf numFmtId="164" fontId="4"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73"/>
  <sheetViews>
    <sheetView tabSelected="1" topLeftCell="A7" zoomScale="70" zoomScaleNormal="70" zoomScaleSheetLayoutView="50" workbookViewId="0">
      <selection activeCell="E49" sqref="E49:F49"/>
    </sheetView>
  </sheetViews>
  <sheetFormatPr defaultRowHeight="15" x14ac:dyDescent="0.25"/>
  <cols>
    <col min="1" max="1" width="5.7109375" style="1" customWidth="1"/>
    <col min="2" max="2" width="29.42578125" style="1" customWidth="1"/>
    <col min="3" max="3" width="26.7109375" style="1" customWidth="1"/>
    <col min="4" max="4" width="23.28515625" style="6" customWidth="1"/>
    <col min="5" max="5" width="20.85546875" style="1" customWidth="1"/>
    <col min="6" max="6" width="18.85546875" style="1" customWidth="1"/>
    <col min="7" max="7" width="14.5703125" style="1" customWidth="1"/>
    <col min="8" max="10" width="9.140625" style="1"/>
    <col min="11" max="11" width="9.140625" style="1" customWidth="1"/>
    <col min="12" max="13" width="9.140625" style="1"/>
    <col min="14" max="14" width="9.140625" style="1" customWidth="1"/>
    <col min="15" max="15" width="9.140625" style="1"/>
    <col min="16" max="16" width="13.140625" style="1" customWidth="1"/>
    <col min="17" max="17" width="1.85546875" style="1" customWidth="1"/>
    <col min="18" max="26" width="9.140625" style="1"/>
  </cols>
  <sheetData>
    <row r="1" spans="1:71" s="1" customFormat="1" ht="24" customHeight="1" thickBot="1" x14ac:dyDescent="0.35">
      <c r="A1" s="63" t="s">
        <v>43</v>
      </c>
      <c r="B1" s="63"/>
      <c r="C1" s="63"/>
      <c r="D1" s="63"/>
      <c r="E1" s="63"/>
      <c r="F1" s="63"/>
      <c r="G1" s="63"/>
      <c r="H1" s="63"/>
      <c r="I1" s="63"/>
      <c r="J1" s="63"/>
      <c r="K1" s="63"/>
      <c r="L1" s="63"/>
      <c r="M1" s="63"/>
      <c r="N1" s="63"/>
      <c r="O1" s="63"/>
      <c r="P1" s="63"/>
    </row>
    <row r="2" spans="1:71" s="1" customFormat="1" ht="47.25" customHeight="1" x14ac:dyDescent="0.25">
      <c r="A2" s="61" t="s">
        <v>12</v>
      </c>
      <c r="B2" s="87" t="s">
        <v>17</v>
      </c>
      <c r="C2" s="87" t="s">
        <v>7</v>
      </c>
      <c r="D2" s="87" t="s">
        <v>0</v>
      </c>
      <c r="E2" s="87" t="s">
        <v>29</v>
      </c>
      <c r="F2" s="85" t="s">
        <v>31</v>
      </c>
      <c r="G2" s="86"/>
      <c r="H2" s="64" t="s">
        <v>32</v>
      </c>
      <c r="I2" s="65"/>
      <c r="J2" s="65"/>
      <c r="K2" s="65"/>
      <c r="L2" s="65"/>
      <c r="M2" s="65"/>
      <c r="N2" s="65"/>
      <c r="O2" s="65"/>
      <c r="P2" s="65"/>
      <c r="Q2" s="66"/>
      <c r="R2" s="2"/>
    </row>
    <row r="3" spans="1:71" s="1" customFormat="1" ht="21" customHeight="1" thickBot="1" x14ac:dyDescent="0.3">
      <c r="A3" s="62"/>
      <c r="B3" s="88"/>
      <c r="C3" s="88"/>
      <c r="D3" s="88"/>
      <c r="E3" s="88"/>
      <c r="F3" s="3" t="s">
        <v>5</v>
      </c>
      <c r="G3" s="4" t="s">
        <v>6</v>
      </c>
      <c r="H3" s="67"/>
      <c r="I3" s="68"/>
      <c r="J3" s="68"/>
      <c r="K3" s="68"/>
      <c r="L3" s="68"/>
      <c r="M3" s="68"/>
      <c r="N3" s="68"/>
      <c r="O3" s="68"/>
      <c r="P3" s="68"/>
      <c r="Q3" s="69"/>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row>
    <row r="4" spans="1:71" s="10" customFormat="1" ht="23.25" customHeight="1" x14ac:dyDescent="0.25">
      <c r="A4" s="55">
        <v>1</v>
      </c>
      <c r="B4" s="58" t="s">
        <v>28</v>
      </c>
      <c r="C4" s="58" t="s">
        <v>8</v>
      </c>
      <c r="D4" s="11" t="s">
        <v>1</v>
      </c>
      <c r="E4" s="12">
        <f>E5+E6+E7</f>
        <v>1000</v>
      </c>
      <c r="F4" s="12">
        <f>F5+F6+F7</f>
        <v>366.2</v>
      </c>
      <c r="G4" s="41">
        <f>F4/E4*100</f>
        <v>36.619999999999997</v>
      </c>
      <c r="H4" s="70" t="s">
        <v>42</v>
      </c>
      <c r="I4" s="71"/>
      <c r="J4" s="71"/>
      <c r="K4" s="71"/>
      <c r="L4" s="71"/>
      <c r="M4" s="71"/>
      <c r="N4" s="71"/>
      <c r="O4" s="71"/>
      <c r="P4" s="71"/>
      <c r="Q4" s="72"/>
      <c r="R4" s="9"/>
    </row>
    <row r="5" spans="1:71" s="10" customFormat="1" ht="25.5" customHeight="1" x14ac:dyDescent="0.25">
      <c r="A5" s="56"/>
      <c r="B5" s="59"/>
      <c r="C5" s="59"/>
      <c r="D5" s="13" t="s">
        <v>15</v>
      </c>
      <c r="E5" s="14">
        <v>0</v>
      </c>
      <c r="F5" s="14">
        <v>0</v>
      </c>
      <c r="G5" s="42">
        <v>0</v>
      </c>
      <c r="H5" s="73"/>
      <c r="I5" s="74"/>
      <c r="J5" s="74"/>
      <c r="K5" s="74"/>
      <c r="L5" s="74"/>
      <c r="M5" s="74"/>
      <c r="N5" s="74"/>
      <c r="O5" s="74"/>
      <c r="P5" s="74"/>
      <c r="Q5" s="75"/>
      <c r="R5" s="9"/>
    </row>
    <row r="6" spans="1:71" s="10" customFormat="1" ht="34.5" customHeight="1" x14ac:dyDescent="0.25">
      <c r="A6" s="56"/>
      <c r="B6" s="59"/>
      <c r="C6" s="59"/>
      <c r="D6" s="13" t="s">
        <v>4</v>
      </c>
      <c r="E6" s="22">
        <v>0</v>
      </c>
      <c r="F6" s="14">
        <v>0</v>
      </c>
      <c r="G6" s="42">
        <v>0</v>
      </c>
      <c r="H6" s="73"/>
      <c r="I6" s="74"/>
      <c r="J6" s="74"/>
      <c r="K6" s="74"/>
      <c r="L6" s="74"/>
      <c r="M6" s="74"/>
      <c r="N6" s="74"/>
      <c r="O6" s="74"/>
      <c r="P6" s="74"/>
      <c r="Q6" s="75"/>
      <c r="R6" s="9"/>
    </row>
    <row r="7" spans="1:71" s="10" customFormat="1" ht="41.45" customHeight="1" thickBot="1" x14ac:dyDescent="0.3">
      <c r="A7" s="57"/>
      <c r="B7" s="60"/>
      <c r="C7" s="60"/>
      <c r="D7" s="15" t="s">
        <v>30</v>
      </c>
      <c r="E7" s="23">
        <v>1000</v>
      </c>
      <c r="F7" s="24">
        <v>366.2</v>
      </c>
      <c r="G7" s="43">
        <f>F7/E7*100</f>
        <v>36.619999999999997</v>
      </c>
      <c r="H7" s="76"/>
      <c r="I7" s="77"/>
      <c r="J7" s="77"/>
      <c r="K7" s="77"/>
      <c r="L7" s="77"/>
      <c r="M7" s="77"/>
      <c r="N7" s="77"/>
      <c r="O7" s="77"/>
      <c r="P7" s="77"/>
      <c r="Q7" s="78"/>
      <c r="R7" s="9"/>
    </row>
    <row r="8" spans="1:71" s="10" customFormat="1" ht="25.5" customHeight="1" x14ac:dyDescent="0.25">
      <c r="A8" s="55">
        <v>2</v>
      </c>
      <c r="B8" s="58" t="s">
        <v>27</v>
      </c>
      <c r="C8" s="58" t="s">
        <v>9</v>
      </c>
      <c r="D8" s="11" t="s">
        <v>1</v>
      </c>
      <c r="E8" s="12">
        <f>E9+E10+E11</f>
        <v>11356.1</v>
      </c>
      <c r="F8" s="12">
        <f>F9+F10+F11</f>
        <v>2876.7</v>
      </c>
      <c r="G8" s="41">
        <f t="shared" ref="G8" si="0">F8/E8*100</f>
        <v>25.331760023247412</v>
      </c>
      <c r="H8" s="79" t="s">
        <v>37</v>
      </c>
      <c r="I8" s="80"/>
      <c r="J8" s="80"/>
      <c r="K8" s="80"/>
      <c r="L8" s="80"/>
      <c r="M8" s="80"/>
      <c r="N8" s="80"/>
      <c r="O8" s="80"/>
      <c r="P8" s="80"/>
      <c r="Q8" s="81"/>
      <c r="R8" s="9"/>
    </row>
    <row r="9" spans="1:71" s="10" customFormat="1" ht="20.25" customHeight="1" x14ac:dyDescent="0.25">
      <c r="A9" s="56"/>
      <c r="B9" s="59"/>
      <c r="C9" s="59"/>
      <c r="D9" s="13" t="s">
        <v>15</v>
      </c>
      <c r="E9" s="14">
        <v>0</v>
      </c>
      <c r="F9" s="14">
        <v>0</v>
      </c>
      <c r="G9" s="42">
        <v>0</v>
      </c>
      <c r="H9" s="82"/>
      <c r="I9" s="83"/>
      <c r="J9" s="83"/>
      <c r="K9" s="83"/>
      <c r="L9" s="83"/>
      <c r="M9" s="83"/>
      <c r="N9" s="83"/>
      <c r="O9" s="83"/>
      <c r="P9" s="83"/>
      <c r="Q9" s="84"/>
      <c r="R9" s="9"/>
    </row>
    <row r="10" spans="1:71" s="10" customFormat="1" ht="33" customHeight="1" x14ac:dyDescent="0.25">
      <c r="A10" s="56"/>
      <c r="B10" s="59"/>
      <c r="C10" s="59"/>
      <c r="D10" s="13" t="s">
        <v>4</v>
      </c>
      <c r="E10" s="22">
        <v>3783.1</v>
      </c>
      <c r="F10" s="14">
        <v>1412.9</v>
      </c>
      <c r="G10" s="42">
        <f>F10/E10*100</f>
        <v>37.347677830350776</v>
      </c>
      <c r="H10" s="82"/>
      <c r="I10" s="83"/>
      <c r="J10" s="83"/>
      <c r="K10" s="83"/>
      <c r="L10" s="83"/>
      <c r="M10" s="83"/>
      <c r="N10" s="83"/>
      <c r="O10" s="83"/>
      <c r="P10" s="83"/>
      <c r="Q10" s="84"/>
      <c r="R10" s="9"/>
    </row>
    <row r="11" spans="1:71" s="10" customFormat="1" ht="30.6" customHeight="1" thickBot="1" x14ac:dyDescent="0.3">
      <c r="A11" s="56"/>
      <c r="B11" s="59"/>
      <c r="C11" s="59"/>
      <c r="D11" s="15" t="s">
        <v>30</v>
      </c>
      <c r="E11" s="25">
        <v>7573</v>
      </c>
      <c r="F11" s="26">
        <v>1463.8</v>
      </c>
      <c r="G11" s="44">
        <f>F11/E11*100</f>
        <v>19.329195827281129</v>
      </c>
      <c r="H11" s="82"/>
      <c r="I11" s="83"/>
      <c r="J11" s="83"/>
      <c r="K11" s="83"/>
      <c r="L11" s="83"/>
      <c r="M11" s="83"/>
      <c r="N11" s="83"/>
      <c r="O11" s="83"/>
      <c r="P11" s="83"/>
      <c r="Q11" s="84"/>
      <c r="R11" s="9"/>
    </row>
    <row r="12" spans="1:71" s="10" customFormat="1" ht="25.5" customHeight="1" x14ac:dyDescent="0.25">
      <c r="A12" s="55">
        <v>3</v>
      </c>
      <c r="B12" s="58" t="s">
        <v>26</v>
      </c>
      <c r="C12" s="58" t="s">
        <v>9</v>
      </c>
      <c r="D12" s="11" t="s">
        <v>1</v>
      </c>
      <c r="E12" s="12">
        <f>E13+E14+E15</f>
        <v>355548.4</v>
      </c>
      <c r="F12" s="12">
        <f>F13+F14+F15</f>
        <v>61922.7</v>
      </c>
      <c r="G12" s="45">
        <f>F12/E12*100</f>
        <v>17.416109874211216</v>
      </c>
      <c r="H12" s="100" t="s">
        <v>38</v>
      </c>
      <c r="I12" s="101"/>
      <c r="J12" s="101"/>
      <c r="K12" s="101"/>
      <c r="L12" s="101"/>
      <c r="M12" s="101"/>
      <c r="N12" s="101"/>
      <c r="O12" s="101"/>
      <c r="P12" s="101"/>
      <c r="Q12" s="102"/>
      <c r="R12" s="9"/>
    </row>
    <row r="13" spans="1:71" s="10" customFormat="1" ht="24" customHeight="1" x14ac:dyDescent="0.25">
      <c r="A13" s="56"/>
      <c r="B13" s="59"/>
      <c r="C13" s="59"/>
      <c r="D13" s="13" t="s">
        <v>15</v>
      </c>
      <c r="E13" s="14">
        <v>48086.3</v>
      </c>
      <c r="F13" s="14">
        <v>0</v>
      </c>
      <c r="G13" s="46">
        <v>0</v>
      </c>
      <c r="H13" s="103"/>
      <c r="I13" s="104"/>
      <c r="J13" s="104"/>
      <c r="K13" s="104"/>
      <c r="L13" s="104"/>
      <c r="M13" s="104"/>
      <c r="N13" s="104"/>
      <c r="O13" s="104"/>
      <c r="P13" s="104"/>
      <c r="Q13" s="105"/>
      <c r="R13" s="9"/>
    </row>
    <row r="14" spans="1:71" s="10" customFormat="1" ht="33.75" customHeight="1" x14ac:dyDescent="0.25">
      <c r="A14" s="56"/>
      <c r="B14" s="59"/>
      <c r="C14" s="59"/>
      <c r="D14" s="13" t="s">
        <v>4</v>
      </c>
      <c r="E14" s="22">
        <v>290845.7</v>
      </c>
      <c r="F14" s="14">
        <v>56494.1</v>
      </c>
      <c r="G14" s="46">
        <f>F14/E14*100</f>
        <v>19.424079503324272</v>
      </c>
      <c r="H14" s="103"/>
      <c r="I14" s="104"/>
      <c r="J14" s="104"/>
      <c r="K14" s="104"/>
      <c r="L14" s="104"/>
      <c r="M14" s="104"/>
      <c r="N14" s="104"/>
      <c r="O14" s="104"/>
      <c r="P14" s="104"/>
      <c r="Q14" s="105"/>
      <c r="R14" s="9"/>
    </row>
    <row r="15" spans="1:71" s="10" customFormat="1" ht="191.25" customHeight="1" thickBot="1" x14ac:dyDescent="0.3">
      <c r="A15" s="57"/>
      <c r="B15" s="60"/>
      <c r="C15" s="60"/>
      <c r="D15" s="15" t="s">
        <v>30</v>
      </c>
      <c r="E15" s="31">
        <v>16616.400000000001</v>
      </c>
      <c r="F15" s="24">
        <v>5428.6</v>
      </c>
      <c r="G15" s="47">
        <f>F15/E15*100</f>
        <v>32.67013312149443</v>
      </c>
      <c r="H15" s="106"/>
      <c r="I15" s="107"/>
      <c r="J15" s="107"/>
      <c r="K15" s="107"/>
      <c r="L15" s="107"/>
      <c r="M15" s="107"/>
      <c r="N15" s="107"/>
      <c r="O15" s="107"/>
      <c r="P15" s="107"/>
      <c r="Q15" s="108"/>
      <c r="R15" s="9"/>
    </row>
    <row r="16" spans="1:71" s="10" customFormat="1" ht="27.75" customHeight="1" x14ac:dyDescent="0.25">
      <c r="A16" s="55">
        <v>4</v>
      </c>
      <c r="B16" s="58" t="s">
        <v>25</v>
      </c>
      <c r="C16" s="111" t="s">
        <v>10</v>
      </c>
      <c r="D16" s="11" t="s">
        <v>1</v>
      </c>
      <c r="E16" s="12">
        <f>E18+E19+E17</f>
        <v>34.599999999999994</v>
      </c>
      <c r="F16" s="12">
        <f>F18+F19+F17</f>
        <v>0</v>
      </c>
      <c r="G16" s="41">
        <f>F16/E16*100</f>
        <v>0</v>
      </c>
      <c r="H16" s="79" t="s">
        <v>35</v>
      </c>
      <c r="I16" s="80"/>
      <c r="J16" s="80"/>
      <c r="K16" s="80"/>
      <c r="L16" s="80"/>
      <c r="M16" s="80"/>
      <c r="N16" s="80"/>
      <c r="O16" s="80"/>
      <c r="P16" s="80"/>
      <c r="Q16" s="81"/>
      <c r="R16" s="9"/>
    </row>
    <row r="17" spans="1:18" s="10" customFormat="1" ht="28.5" customHeight="1" x14ac:dyDescent="0.25">
      <c r="A17" s="56"/>
      <c r="B17" s="59"/>
      <c r="C17" s="112"/>
      <c r="D17" s="13" t="s">
        <v>15</v>
      </c>
      <c r="E17" s="26">
        <v>0</v>
      </c>
      <c r="F17" s="26">
        <v>0</v>
      </c>
      <c r="G17" s="42">
        <v>0</v>
      </c>
      <c r="H17" s="82"/>
      <c r="I17" s="83"/>
      <c r="J17" s="83"/>
      <c r="K17" s="83"/>
      <c r="L17" s="83"/>
      <c r="M17" s="83"/>
      <c r="N17" s="83"/>
      <c r="O17" s="83"/>
      <c r="P17" s="83"/>
      <c r="Q17" s="84"/>
      <c r="R17" s="9"/>
    </row>
    <row r="18" spans="1:18" s="10" customFormat="1" ht="33" customHeight="1" x14ac:dyDescent="0.25">
      <c r="A18" s="56"/>
      <c r="B18" s="59"/>
      <c r="C18" s="112"/>
      <c r="D18" s="13" t="s">
        <v>4</v>
      </c>
      <c r="E18" s="27">
        <v>34.299999999999997</v>
      </c>
      <c r="F18" s="26">
        <v>0</v>
      </c>
      <c r="G18" s="42">
        <f>F18/E18*100</f>
        <v>0</v>
      </c>
      <c r="H18" s="82"/>
      <c r="I18" s="83"/>
      <c r="J18" s="83"/>
      <c r="K18" s="83"/>
      <c r="L18" s="83"/>
      <c r="M18" s="83"/>
      <c r="N18" s="83"/>
      <c r="O18" s="83"/>
      <c r="P18" s="83"/>
      <c r="Q18" s="84"/>
      <c r="R18" s="9"/>
    </row>
    <row r="19" spans="1:18" s="10" customFormat="1" ht="28.5" customHeight="1" thickBot="1" x14ac:dyDescent="0.3">
      <c r="A19" s="57"/>
      <c r="B19" s="60"/>
      <c r="C19" s="113"/>
      <c r="D19" s="15" t="s">
        <v>30</v>
      </c>
      <c r="E19" s="28">
        <v>0.3</v>
      </c>
      <c r="F19" s="24">
        <v>0</v>
      </c>
      <c r="G19" s="48">
        <f>F19/E19*100</f>
        <v>0</v>
      </c>
      <c r="H19" s="90"/>
      <c r="I19" s="91"/>
      <c r="J19" s="91"/>
      <c r="K19" s="91"/>
      <c r="L19" s="91"/>
      <c r="M19" s="91"/>
      <c r="N19" s="91"/>
      <c r="O19" s="91"/>
      <c r="P19" s="91"/>
      <c r="Q19" s="92"/>
      <c r="R19" s="9"/>
    </row>
    <row r="20" spans="1:18" s="10" customFormat="1" ht="27" customHeight="1" x14ac:dyDescent="0.25">
      <c r="A20" s="109">
        <v>5</v>
      </c>
      <c r="B20" s="59" t="s">
        <v>24</v>
      </c>
      <c r="C20" s="59" t="s">
        <v>11</v>
      </c>
      <c r="D20" s="16" t="s">
        <v>1</v>
      </c>
      <c r="E20" s="17">
        <f>E21+E22+E23+E24</f>
        <v>4841.7</v>
      </c>
      <c r="F20" s="17">
        <f>F21+F22+F23+F24</f>
        <v>1105.8</v>
      </c>
      <c r="G20" s="49">
        <f>F20/E20*100</f>
        <v>22.839085445194872</v>
      </c>
      <c r="H20" s="82" t="s">
        <v>36</v>
      </c>
      <c r="I20" s="83"/>
      <c r="J20" s="83"/>
      <c r="K20" s="83"/>
      <c r="L20" s="83"/>
      <c r="M20" s="83"/>
      <c r="N20" s="83"/>
      <c r="O20" s="83"/>
      <c r="P20" s="83"/>
      <c r="Q20" s="84"/>
      <c r="R20" s="9"/>
    </row>
    <row r="21" spans="1:18" s="10" customFormat="1" ht="27" customHeight="1" x14ac:dyDescent="0.25">
      <c r="A21" s="109"/>
      <c r="B21" s="59"/>
      <c r="C21" s="59"/>
      <c r="D21" s="13" t="s">
        <v>15</v>
      </c>
      <c r="E21" s="14">
        <v>0</v>
      </c>
      <c r="F21" s="14">
        <v>0</v>
      </c>
      <c r="G21" s="42">
        <v>0</v>
      </c>
      <c r="H21" s="82"/>
      <c r="I21" s="83"/>
      <c r="J21" s="83"/>
      <c r="K21" s="83"/>
      <c r="L21" s="83"/>
      <c r="M21" s="83"/>
      <c r="N21" s="83"/>
      <c r="O21" s="83"/>
      <c r="P21" s="83"/>
      <c r="Q21" s="84"/>
      <c r="R21" s="9"/>
    </row>
    <row r="22" spans="1:18" s="10" customFormat="1" ht="28.5" customHeight="1" x14ac:dyDescent="0.25">
      <c r="A22" s="109"/>
      <c r="B22" s="59"/>
      <c r="C22" s="59"/>
      <c r="D22" s="13" t="s">
        <v>4</v>
      </c>
      <c r="E22" s="29">
        <v>0</v>
      </c>
      <c r="F22" s="30">
        <v>0</v>
      </c>
      <c r="G22" s="42">
        <v>0</v>
      </c>
      <c r="H22" s="82"/>
      <c r="I22" s="83"/>
      <c r="J22" s="83"/>
      <c r="K22" s="83"/>
      <c r="L22" s="83"/>
      <c r="M22" s="83"/>
      <c r="N22" s="83"/>
      <c r="O22" s="83"/>
      <c r="P22" s="83"/>
      <c r="Q22" s="84"/>
      <c r="R22" s="9"/>
    </row>
    <row r="23" spans="1:18" s="10" customFormat="1" ht="23.25" customHeight="1" x14ac:dyDescent="0.25">
      <c r="A23" s="109"/>
      <c r="B23" s="59"/>
      <c r="C23" s="59"/>
      <c r="D23" s="18" t="s">
        <v>18</v>
      </c>
      <c r="E23" s="29">
        <v>0</v>
      </c>
      <c r="F23" s="30">
        <v>0</v>
      </c>
      <c r="G23" s="42">
        <v>0</v>
      </c>
      <c r="H23" s="82"/>
      <c r="I23" s="83"/>
      <c r="J23" s="83"/>
      <c r="K23" s="83"/>
      <c r="L23" s="83"/>
      <c r="M23" s="83"/>
      <c r="N23" s="83"/>
      <c r="O23" s="83"/>
      <c r="P23" s="83"/>
      <c r="Q23" s="84"/>
      <c r="R23" s="9"/>
    </row>
    <row r="24" spans="1:18" s="10" customFormat="1" ht="27.6" customHeight="1" thickBot="1" x14ac:dyDescent="0.3">
      <c r="A24" s="110"/>
      <c r="B24" s="60"/>
      <c r="C24" s="60"/>
      <c r="D24" s="15" t="s">
        <v>30</v>
      </c>
      <c r="E24" s="40">
        <v>4841.7</v>
      </c>
      <c r="F24" s="24">
        <v>1105.8</v>
      </c>
      <c r="G24" s="43">
        <f>F24/E24*100</f>
        <v>22.839085445194872</v>
      </c>
      <c r="H24" s="90"/>
      <c r="I24" s="91"/>
      <c r="J24" s="91"/>
      <c r="K24" s="91"/>
      <c r="L24" s="91"/>
      <c r="M24" s="91"/>
      <c r="N24" s="91"/>
      <c r="O24" s="91"/>
      <c r="P24" s="91"/>
      <c r="Q24" s="92"/>
      <c r="R24" s="9"/>
    </row>
    <row r="25" spans="1:18" s="10" customFormat="1" ht="31.5" customHeight="1" x14ac:dyDescent="0.25">
      <c r="A25" s="55">
        <v>6</v>
      </c>
      <c r="B25" s="58" t="s">
        <v>23</v>
      </c>
      <c r="C25" s="58" t="s">
        <v>13</v>
      </c>
      <c r="D25" s="11" t="s">
        <v>1</v>
      </c>
      <c r="E25" s="12">
        <f>E26+E27+E28+E29</f>
        <v>202301.5</v>
      </c>
      <c r="F25" s="12">
        <f>F26+F27+F28+F29</f>
        <v>44279.5</v>
      </c>
      <c r="G25" s="41">
        <f>F25/E25*100</f>
        <v>21.887875275269835</v>
      </c>
      <c r="H25" s="89" t="s">
        <v>39</v>
      </c>
      <c r="I25" s="80"/>
      <c r="J25" s="80"/>
      <c r="K25" s="80"/>
      <c r="L25" s="80"/>
      <c r="M25" s="80"/>
      <c r="N25" s="80"/>
      <c r="O25" s="80"/>
      <c r="P25" s="80"/>
      <c r="Q25" s="81"/>
      <c r="R25" s="9"/>
    </row>
    <row r="26" spans="1:18" s="10" customFormat="1" ht="32.25" customHeight="1" x14ac:dyDescent="0.25">
      <c r="A26" s="56"/>
      <c r="B26" s="59"/>
      <c r="C26" s="59"/>
      <c r="D26" s="13" t="s">
        <v>15</v>
      </c>
      <c r="E26" s="14">
        <v>0</v>
      </c>
      <c r="F26" s="14">
        <v>0</v>
      </c>
      <c r="G26" s="42">
        <v>0</v>
      </c>
      <c r="H26" s="82"/>
      <c r="I26" s="83"/>
      <c r="J26" s="83"/>
      <c r="K26" s="83"/>
      <c r="L26" s="83"/>
      <c r="M26" s="83"/>
      <c r="N26" s="83"/>
      <c r="O26" s="83"/>
      <c r="P26" s="83"/>
      <c r="Q26" s="84"/>
      <c r="R26" s="9"/>
    </row>
    <row r="27" spans="1:18" s="10" customFormat="1" ht="37.5" customHeight="1" x14ac:dyDescent="0.25">
      <c r="A27" s="56"/>
      <c r="B27" s="59"/>
      <c r="C27" s="59"/>
      <c r="D27" s="13" t="s">
        <v>4</v>
      </c>
      <c r="E27" s="32">
        <v>95251.3</v>
      </c>
      <c r="F27" s="14">
        <v>2745.9</v>
      </c>
      <c r="G27" s="42">
        <f>F27/E27*100</f>
        <v>2.8827953004315949</v>
      </c>
      <c r="H27" s="82"/>
      <c r="I27" s="83"/>
      <c r="J27" s="83"/>
      <c r="K27" s="83"/>
      <c r="L27" s="83"/>
      <c r="M27" s="83"/>
      <c r="N27" s="83"/>
      <c r="O27" s="83"/>
      <c r="P27" s="83"/>
      <c r="Q27" s="84"/>
      <c r="R27" s="9"/>
    </row>
    <row r="28" spans="1:18" s="10" customFormat="1" ht="30.75" customHeight="1" x14ac:dyDescent="0.25">
      <c r="A28" s="56"/>
      <c r="B28" s="59"/>
      <c r="C28" s="59"/>
      <c r="D28" s="18" t="s">
        <v>18</v>
      </c>
      <c r="E28" s="22">
        <v>1545.1</v>
      </c>
      <c r="F28" s="26">
        <v>1545</v>
      </c>
      <c r="G28" s="44">
        <f>F28/E28*100</f>
        <v>99.993527926995014</v>
      </c>
      <c r="H28" s="82"/>
      <c r="I28" s="83"/>
      <c r="J28" s="83"/>
      <c r="K28" s="83"/>
      <c r="L28" s="83"/>
      <c r="M28" s="83"/>
      <c r="N28" s="83"/>
      <c r="O28" s="83"/>
      <c r="P28" s="83"/>
      <c r="Q28" s="84"/>
      <c r="R28" s="9"/>
    </row>
    <row r="29" spans="1:18" s="10" customFormat="1" ht="241.5" customHeight="1" thickBot="1" x14ac:dyDescent="0.3">
      <c r="A29" s="56"/>
      <c r="B29" s="59"/>
      <c r="C29" s="59"/>
      <c r="D29" s="18" t="str">
        <f>$D$24</f>
        <v>Бюджет городского поселения Березово</v>
      </c>
      <c r="E29" s="40">
        <v>105505.1</v>
      </c>
      <c r="F29" s="26">
        <v>39988.6</v>
      </c>
      <c r="G29" s="44">
        <f>F29/E29*100</f>
        <v>37.902054023928699</v>
      </c>
      <c r="H29" s="82"/>
      <c r="I29" s="83"/>
      <c r="J29" s="83"/>
      <c r="K29" s="83"/>
      <c r="L29" s="83"/>
      <c r="M29" s="83"/>
      <c r="N29" s="83"/>
      <c r="O29" s="83"/>
      <c r="P29" s="83"/>
      <c r="Q29" s="84"/>
      <c r="R29" s="9"/>
    </row>
    <row r="30" spans="1:18" s="10" customFormat="1" ht="30" customHeight="1" x14ac:dyDescent="0.25">
      <c r="A30" s="55">
        <v>7</v>
      </c>
      <c r="B30" s="58" t="s">
        <v>22</v>
      </c>
      <c r="C30" s="58" t="s">
        <v>9</v>
      </c>
      <c r="D30" s="11" t="s">
        <v>1</v>
      </c>
      <c r="E30" s="12">
        <f>E31+E32+E33</f>
        <v>60105.2</v>
      </c>
      <c r="F30" s="12">
        <f>F31+F32+F33</f>
        <v>24231.599999999999</v>
      </c>
      <c r="G30" s="41">
        <f>F30/E30*100</f>
        <v>40.315313816441837</v>
      </c>
      <c r="H30" s="79" t="s">
        <v>40</v>
      </c>
      <c r="I30" s="80"/>
      <c r="J30" s="80"/>
      <c r="K30" s="80"/>
      <c r="L30" s="80"/>
      <c r="M30" s="80"/>
      <c r="N30" s="80"/>
      <c r="O30" s="80"/>
      <c r="P30" s="80"/>
      <c r="Q30" s="81"/>
      <c r="R30" s="9"/>
    </row>
    <row r="31" spans="1:18" s="10" customFormat="1" ht="27" customHeight="1" x14ac:dyDescent="0.25">
      <c r="A31" s="56"/>
      <c r="B31" s="59"/>
      <c r="C31" s="59"/>
      <c r="D31" s="13" t="s">
        <v>15</v>
      </c>
      <c r="E31" s="14">
        <v>0</v>
      </c>
      <c r="F31" s="14">
        <v>0</v>
      </c>
      <c r="G31" s="42">
        <v>0</v>
      </c>
      <c r="H31" s="82"/>
      <c r="I31" s="83"/>
      <c r="J31" s="83"/>
      <c r="K31" s="83"/>
      <c r="L31" s="83"/>
      <c r="M31" s="83"/>
      <c r="N31" s="83"/>
      <c r="O31" s="83"/>
      <c r="P31" s="83"/>
      <c r="Q31" s="84"/>
      <c r="R31" s="9"/>
    </row>
    <row r="32" spans="1:18" s="10" customFormat="1" ht="34.5" customHeight="1" x14ac:dyDescent="0.25">
      <c r="A32" s="56"/>
      <c r="B32" s="59"/>
      <c r="C32" s="59"/>
      <c r="D32" s="13" t="s">
        <v>4</v>
      </c>
      <c r="E32" s="14">
        <v>0</v>
      </c>
      <c r="F32" s="14">
        <v>0</v>
      </c>
      <c r="G32" s="42">
        <v>0</v>
      </c>
      <c r="H32" s="82"/>
      <c r="I32" s="83"/>
      <c r="J32" s="83"/>
      <c r="K32" s="83"/>
      <c r="L32" s="83"/>
      <c r="M32" s="83"/>
      <c r="N32" s="83"/>
      <c r="O32" s="83"/>
      <c r="P32" s="83"/>
      <c r="Q32" s="84"/>
      <c r="R32" s="9"/>
    </row>
    <row r="33" spans="1:18" s="10" customFormat="1" ht="186.75" customHeight="1" thickBot="1" x14ac:dyDescent="0.3">
      <c r="A33" s="57"/>
      <c r="B33" s="60"/>
      <c r="C33" s="60"/>
      <c r="D33" s="15" t="s">
        <v>30</v>
      </c>
      <c r="E33" s="31">
        <v>60105.2</v>
      </c>
      <c r="F33" s="24">
        <v>24231.599999999999</v>
      </c>
      <c r="G33" s="43">
        <f t="shared" ref="G33:G38" si="1">F33/E33*100</f>
        <v>40.315313816441837</v>
      </c>
      <c r="H33" s="90"/>
      <c r="I33" s="91"/>
      <c r="J33" s="91"/>
      <c r="K33" s="91"/>
      <c r="L33" s="91"/>
      <c r="M33" s="91"/>
      <c r="N33" s="91"/>
      <c r="O33" s="91"/>
      <c r="P33" s="91"/>
      <c r="Q33" s="92"/>
      <c r="R33" s="9"/>
    </row>
    <row r="34" spans="1:18" s="10" customFormat="1" ht="28.5" customHeight="1" x14ac:dyDescent="0.25">
      <c r="A34" s="56">
        <v>8</v>
      </c>
      <c r="B34" s="59" t="s">
        <v>21</v>
      </c>
      <c r="C34" s="59" t="s">
        <v>9</v>
      </c>
      <c r="D34" s="16" t="s">
        <v>1</v>
      </c>
      <c r="E34" s="17">
        <f>E35+E36+E37</f>
        <v>599</v>
      </c>
      <c r="F34" s="17">
        <f>F35+F36+F37</f>
        <v>599</v>
      </c>
      <c r="G34" s="49">
        <v>0</v>
      </c>
      <c r="H34" s="82" t="s">
        <v>33</v>
      </c>
      <c r="I34" s="83"/>
      <c r="J34" s="83"/>
      <c r="K34" s="83"/>
      <c r="L34" s="83"/>
      <c r="M34" s="83"/>
      <c r="N34" s="83"/>
      <c r="O34" s="83"/>
      <c r="P34" s="83"/>
      <c r="Q34" s="84"/>
      <c r="R34" s="9"/>
    </row>
    <row r="35" spans="1:18" s="10" customFormat="1" ht="25.5" customHeight="1" x14ac:dyDescent="0.25">
      <c r="A35" s="56"/>
      <c r="B35" s="59"/>
      <c r="C35" s="59"/>
      <c r="D35" s="13" t="s">
        <v>15</v>
      </c>
      <c r="E35" s="14">
        <v>0</v>
      </c>
      <c r="F35" s="14">
        <v>0</v>
      </c>
      <c r="G35" s="42">
        <v>0</v>
      </c>
      <c r="H35" s="82"/>
      <c r="I35" s="83"/>
      <c r="J35" s="83"/>
      <c r="K35" s="83"/>
      <c r="L35" s="83"/>
      <c r="M35" s="83"/>
      <c r="N35" s="83"/>
      <c r="O35" s="83"/>
      <c r="P35" s="83"/>
      <c r="Q35" s="84"/>
      <c r="R35" s="9"/>
    </row>
    <row r="36" spans="1:18" s="10" customFormat="1" ht="33.75" customHeight="1" x14ac:dyDescent="0.25">
      <c r="A36" s="56"/>
      <c r="B36" s="59"/>
      <c r="C36" s="59"/>
      <c r="D36" s="13" t="s">
        <v>4</v>
      </c>
      <c r="E36" s="14">
        <v>0</v>
      </c>
      <c r="F36" s="14">
        <v>0</v>
      </c>
      <c r="G36" s="42">
        <v>0</v>
      </c>
      <c r="H36" s="82"/>
      <c r="I36" s="83"/>
      <c r="J36" s="83"/>
      <c r="K36" s="83"/>
      <c r="L36" s="83"/>
      <c r="M36" s="83"/>
      <c r="N36" s="83"/>
      <c r="O36" s="83"/>
      <c r="P36" s="83"/>
      <c r="Q36" s="84"/>
      <c r="R36" s="9"/>
    </row>
    <row r="37" spans="1:18" s="10" customFormat="1" ht="33.75" customHeight="1" thickBot="1" x14ac:dyDescent="0.3">
      <c r="A37" s="56"/>
      <c r="B37" s="59"/>
      <c r="C37" s="59"/>
      <c r="D37" s="15" t="str">
        <f>$D$24</f>
        <v>Бюджет городского поселения Березово</v>
      </c>
      <c r="E37" s="14">
        <v>599</v>
      </c>
      <c r="F37" s="14">
        <v>599</v>
      </c>
      <c r="G37" s="42">
        <v>0</v>
      </c>
      <c r="H37" s="82"/>
      <c r="I37" s="83"/>
      <c r="J37" s="83"/>
      <c r="K37" s="83"/>
      <c r="L37" s="83"/>
      <c r="M37" s="83"/>
      <c r="N37" s="83"/>
      <c r="O37" s="83"/>
      <c r="P37" s="83"/>
      <c r="Q37" s="84"/>
      <c r="R37" s="9"/>
    </row>
    <row r="38" spans="1:18" s="10" customFormat="1" ht="25.5" customHeight="1" x14ac:dyDescent="0.25">
      <c r="A38" s="55">
        <v>9</v>
      </c>
      <c r="B38" s="58" t="s">
        <v>20</v>
      </c>
      <c r="C38" s="58" t="s">
        <v>16</v>
      </c>
      <c r="D38" s="11" t="s">
        <v>1</v>
      </c>
      <c r="E38" s="12">
        <f>E39+E40+E41</f>
        <v>1513.5</v>
      </c>
      <c r="F38" s="12">
        <f>F39+F40+F41</f>
        <v>0</v>
      </c>
      <c r="G38" s="41">
        <f t="shared" si="1"/>
        <v>0</v>
      </c>
      <c r="H38" s="79" t="s">
        <v>41</v>
      </c>
      <c r="I38" s="80"/>
      <c r="J38" s="80"/>
      <c r="K38" s="80"/>
      <c r="L38" s="80"/>
      <c r="M38" s="80"/>
      <c r="N38" s="80"/>
      <c r="O38" s="80"/>
      <c r="P38" s="80"/>
      <c r="Q38" s="81"/>
      <c r="R38" s="9"/>
    </row>
    <row r="39" spans="1:18" s="10" customFormat="1" ht="30.75" customHeight="1" x14ac:dyDescent="0.25">
      <c r="A39" s="56"/>
      <c r="B39" s="59"/>
      <c r="C39" s="59"/>
      <c r="D39" s="13" t="s">
        <v>15</v>
      </c>
      <c r="E39" s="14">
        <v>0</v>
      </c>
      <c r="F39" s="14">
        <v>0</v>
      </c>
      <c r="G39" s="42">
        <v>0</v>
      </c>
      <c r="H39" s="82"/>
      <c r="I39" s="83"/>
      <c r="J39" s="83"/>
      <c r="K39" s="83"/>
      <c r="L39" s="83"/>
      <c r="M39" s="83"/>
      <c r="N39" s="83"/>
      <c r="O39" s="83"/>
      <c r="P39" s="83"/>
      <c r="Q39" s="84"/>
      <c r="R39" s="9"/>
    </row>
    <row r="40" spans="1:18" s="10" customFormat="1" ht="33" customHeight="1" x14ac:dyDescent="0.25">
      <c r="A40" s="56"/>
      <c r="B40" s="59"/>
      <c r="C40" s="59"/>
      <c r="D40" s="13" t="s">
        <v>4</v>
      </c>
      <c r="E40" s="32">
        <v>0</v>
      </c>
      <c r="F40" s="14">
        <v>0</v>
      </c>
      <c r="G40" s="42">
        <v>0</v>
      </c>
      <c r="H40" s="82"/>
      <c r="I40" s="83"/>
      <c r="J40" s="83"/>
      <c r="K40" s="83"/>
      <c r="L40" s="83"/>
      <c r="M40" s="83"/>
      <c r="N40" s="83"/>
      <c r="O40" s="83"/>
      <c r="P40" s="83"/>
      <c r="Q40" s="84"/>
      <c r="R40" s="9"/>
    </row>
    <row r="41" spans="1:18" s="10" customFormat="1" ht="54" customHeight="1" thickBot="1" x14ac:dyDescent="0.3">
      <c r="A41" s="57"/>
      <c r="B41" s="60"/>
      <c r="C41" s="60"/>
      <c r="D41" s="15" t="str">
        <f>$D$24</f>
        <v>Бюджет городского поселения Березово</v>
      </c>
      <c r="E41" s="24">
        <v>1513.5</v>
      </c>
      <c r="F41" s="14">
        <v>0</v>
      </c>
      <c r="G41" s="43">
        <f>F41/E41*100</f>
        <v>0</v>
      </c>
      <c r="H41" s="90"/>
      <c r="I41" s="91"/>
      <c r="J41" s="91"/>
      <c r="K41" s="91"/>
      <c r="L41" s="91"/>
      <c r="M41" s="91"/>
      <c r="N41" s="91"/>
      <c r="O41" s="91"/>
      <c r="P41" s="91"/>
      <c r="Q41" s="92"/>
      <c r="R41" s="9"/>
    </row>
    <row r="42" spans="1:18" s="10" customFormat="1" ht="27.75" customHeight="1" x14ac:dyDescent="0.25">
      <c r="A42" s="55">
        <v>10</v>
      </c>
      <c r="B42" s="58" t="s">
        <v>19</v>
      </c>
      <c r="C42" s="58" t="s">
        <v>14</v>
      </c>
      <c r="D42" s="19" t="s">
        <v>1</v>
      </c>
      <c r="E42" s="20">
        <f>E43+E44+E45</f>
        <v>10492.1</v>
      </c>
      <c r="F42" s="20">
        <f>F43+F44+F45</f>
        <v>1956.3</v>
      </c>
      <c r="G42" s="41">
        <f>F42/E42*100</f>
        <v>18.645457058167572</v>
      </c>
      <c r="H42" s="89" t="s">
        <v>34</v>
      </c>
      <c r="I42" s="80"/>
      <c r="J42" s="80"/>
      <c r="K42" s="80"/>
      <c r="L42" s="80"/>
      <c r="M42" s="80"/>
      <c r="N42" s="80"/>
      <c r="O42" s="80"/>
      <c r="P42" s="80"/>
      <c r="Q42" s="81"/>
      <c r="R42" s="9"/>
    </row>
    <row r="43" spans="1:18" s="10" customFormat="1" ht="27.75" customHeight="1" x14ac:dyDescent="0.25">
      <c r="A43" s="56"/>
      <c r="B43" s="59"/>
      <c r="C43" s="59"/>
      <c r="D43" s="21" t="s">
        <v>15</v>
      </c>
      <c r="E43" s="33">
        <v>0</v>
      </c>
      <c r="F43" s="34">
        <v>0</v>
      </c>
      <c r="G43" s="50">
        <v>0</v>
      </c>
      <c r="H43" s="82"/>
      <c r="I43" s="83"/>
      <c r="J43" s="83"/>
      <c r="K43" s="83"/>
      <c r="L43" s="83"/>
      <c r="M43" s="83"/>
      <c r="N43" s="83"/>
      <c r="O43" s="83"/>
      <c r="P43" s="83"/>
      <c r="Q43" s="84"/>
      <c r="R43" s="9"/>
    </row>
    <row r="44" spans="1:18" s="10" customFormat="1" ht="38.25" customHeight="1" x14ac:dyDescent="0.25">
      <c r="A44" s="56"/>
      <c r="B44" s="59"/>
      <c r="C44" s="59"/>
      <c r="D44" s="21" t="s">
        <v>4</v>
      </c>
      <c r="E44" s="22">
        <v>0</v>
      </c>
      <c r="F44" s="14">
        <v>0</v>
      </c>
      <c r="G44" s="42">
        <v>0</v>
      </c>
      <c r="H44" s="82"/>
      <c r="I44" s="83"/>
      <c r="J44" s="83"/>
      <c r="K44" s="83"/>
      <c r="L44" s="83"/>
      <c r="M44" s="83"/>
      <c r="N44" s="83"/>
      <c r="O44" s="83"/>
      <c r="P44" s="83"/>
      <c r="Q44" s="84"/>
      <c r="R44" s="9"/>
    </row>
    <row r="45" spans="1:18" s="10" customFormat="1" ht="39.6" customHeight="1" thickBot="1" x14ac:dyDescent="0.3">
      <c r="A45" s="56"/>
      <c r="B45" s="59"/>
      <c r="C45" s="59"/>
      <c r="D45" s="18" t="str">
        <f>$D$24</f>
        <v>Бюджет городского поселения Березово</v>
      </c>
      <c r="E45" s="35">
        <v>10492.1</v>
      </c>
      <c r="F45" s="36">
        <v>1956.3</v>
      </c>
      <c r="G45" s="51">
        <f t="shared" ref="G45" si="2">F45/E45*100</f>
        <v>18.645457058167572</v>
      </c>
      <c r="H45" s="82"/>
      <c r="I45" s="83"/>
      <c r="J45" s="83"/>
      <c r="K45" s="83"/>
      <c r="L45" s="83"/>
      <c r="M45" s="83"/>
      <c r="N45" s="83"/>
      <c r="O45" s="83"/>
      <c r="P45" s="83"/>
      <c r="Q45" s="84"/>
      <c r="R45" s="9"/>
    </row>
    <row r="46" spans="1:18" ht="36" customHeight="1" x14ac:dyDescent="0.25">
      <c r="A46" s="93" t="s">
        <v>3</v>
      </c>
      <c r="B46" s="94"/>
      <c r="C46" s="94"/>
      <c r="D46" s="5" t="s">
        <v>2</v>
      </c>
      <c r="E46" s="38">
        <f>E47+E48+E49+E50</f>
        <v>647792.1</v>
      </c>
      <c r="F46" s="38">
        <f>F47+F48+F49+F50</f>
        <v>137337.80000000002</v>
      </c>
      <c r="G46" s="45">
        <f>F46/E46*100</f>
        <v>21.200906895900708</v>
      </c>
      <c r="H46" s="97"/>
      <c r="I46" s="98"/>
      <c r="J46" s="98"/>
      <c r="K46" s="98"/>
      <c r="L46" s="98"/>
      <c r="M46" s="98"/>
      <c r="N46" s="98"/>
      <c r="O46" s="98"/>
      <c r="P46" s="98"/>
      <c r="Q46" s="99"/>
      <c r="R46" s="2"/>
    </row>
    <row r="47" spans="1:18" ht="39.75" customHeight="1" x14ac:dyDescent="0.25">
      <c r="A47" s="95"/>
      <c r="B47" s="96"/>
      <c r="C47" s="96"/>
      <c r="D47" s="37" t="s">
        <v>15</v>
      </c>
      <c r="E47" s="39">
        <f>E35+E5+E9+E13+E17+E26+E31+E39+E43+E21</f>
        <v>48086.3</v>
      </c>
      <c r="F47" s="39">
        <f>F5+F9+F13+F17+F21+F26+F31+F35+F39+F43+F21</f>
        <v>0</v>
      </c>
      <c r="G47" s="46">
        <f>F47/E47*100</f>
        <v>0</v>
      </c>
      <c r="H47" s="97"/>
      <c r="I47" s="98"/>
      <c r="J47" s="98"/>
      <c r="K47" s="98"/>
      <c r="L47" s="98"/>
      <c r="M47" s="98"/>
      <c r="N47" s="98"/>
      <c r="O47" s="98"/>
      <c r="P47" s="98"/>
      <c r="Q47" s="99"/>
      <c r="R47" s="2"/>
    </row>
    <row r="48" spans="1:18" ht="39" customHeight="1" x14ac:dyDescent="0.25">
      <c r="A48" s="95"/>
      <c r="B48" s="96"/>
      <c r="C48" s="96"/>
      <c r="D48" s="37" t="s">
        <v>4</v>
      </c>
      <c r="E48" s="39">
        <f>E6+E10+E14+E18+E22+E27+E32+E36+E40+E44</f>
        <v>389914.39999999997</v>
      </c>
      <c r="F48" s="39">
        <f>F6+F10+F14+F18+F22+F27+F32+F36+F40+F44</f>
        <v>60652.9</v>
      </c>
      <c r="G48" s="46">
        <f>F48/E48*100</f>
        <v>15.55543986064634</v>
      </c>
      <c r="H48" s="97"/>
      <c r="I48" s="98"/>
      <c r="J48" s="98"/>
      <c r="K48" s="98"/>
      <c r="L48" s="98"/>
      <c r="M48" s="98"/>
      <c r="N48" s="98"/>
      <c r="O48" s="98"/>
      <c r="P48" s="98"/>
      <c r="Q48" s="99"/>
      <c r="R48" s="2"/>
    </row>
    <row r="49" spans="1:18" ht="28.5" customHeight="1" x14ac:dyDescent="0.25">
      <c r="A49" s="95"/>
      <c r="B49" s="96"/>
      <c r="C49" s="96"/>
      <c r="D49" s="37" t="s">
        <v>18</v>
      </c>
      <c r="E49" s="22">
        <f>E28+E23</f>
        <v>1545.1</v>
      </c>
      <c r="F49" s="115">
        <f>F23+F28</f>
        <v>1545</v>
      </c>
      <c r="G49" s="46">
        <f>F49/E49*100</f>
        <v>99.993527926995014</v>
      </c>
      <c r="H49" s="97"/>
      <c r="I49" s="98"/>
      <c r="J49" s="98"/>
      <c r="K49" s="98"/>
      <c r="L49" s="98"/>
      <c r="M49" s="98"/>
      <c r="N49" s="98"/>
      <c r="O49" s="98"/>
      <c r="P49" s="98"/>
      <c r="Q49" s="99"/>
      <c r="R49" s="2"/>
    </row>
    <row r="50" spans="1:18" ht="48.75" customHeight="1" x14ac:dyDescent="0.25">
      <c r="A50" s="95"/>
      <c r="B50" s="96"/>
      <c r="C50" s="96"/>
      <c r="D50" s="37" t="str">
        <f>$D$45</f>
        <v>Бюджет городского поселения Березово</v>
      </c>
      <c r="E50" s="39">
        <f>E7+E11+E15+E19+E24+E29+E33+E37+E41+E45</f>
        <v>208246.30000000002</v>
      </c>
      <c r="F50" s="39">
        <f>F7+F11+F15+F19+F24+F29+F33+F37+F41+F45</f>
        <v>75139.900000000009</v>
      </c>
      <c r="G50" s="52">
        <f>F50/E50*100</f>
        <v>36.082225710612867</v>
      </c>
      <c r="H50" s="97"/>
      <c r="I50" s="98"/>
      <c r="J50" s="98"/>
      <c r="K50" s="98"/>
      <c r="L50" s="98"/>
      <c r="M50" s="98"/>
      <c r="N50" s="98"/>
      <c r="O50" s="98"/>
      <c r="P50" s="98"/>
      <c r="Q50" s="99"/>
      <c r="R50" s="2"/>
    </row>
    <row r="52" spans="1:18" ht="22.5" customHeight="1" x14ac:dyDescent="0.35">
      <c r="E52" s="53"/>
      <c r="F52" s="53"/>
      <c r="G52" s="8"/>
    </row>
    <row r="53" spans="1:18" ht="27" customHeight="1" x14ac:dyDescent="0.35">
      <c r="E53" s="54"/>
      <c r="F53" s="54"/>
      <c r="G53" s="8"/>
    </row>
    <row r="54" spans="1:18" ht="53.25" customHeight="1" x14ac:dyDescent="0.35">
      <c r="E54" s="114" t="s">
        <v>45</v>
      </c>
      <c r="F54" s="114" t="s">
        <v>44</v>
      </c>
      <c r="G54" s="8"/>
    </row>
    <row r="55" spans="1:18" ht="23.25" x14ac:dyDescent="0.35">
      <c r="E55" s="7"/>
      <c r="F55" s="7"/>
      <c r="G55" s="8"/>
    </row>
    <row r="56" spans="1:18" ht="23.25" x14ac:dyDescent="0.35">
      <c r="E56" s="7"/>
      <c r="F56" s="7"/>
      <c r="G56" s="8"/>
    </row>
    <row r="57" spans="1:18" ht="23.25" x14ac:dyDescent="0.35">
      <c r="E57" s="7"/>
      <c r="F57" s="7"/>
      <c r="G57" s="8"/>
    </row>
    <row r="58" spans="1:18" ht="23.25" x14ac:dyDescent="0.35">
      <c r="E58" s="8"/>
      <c r="F58" s="8"/>
      <c r="G58" s="8"/>
    </row>
    <row r="59" spans="1:18" ht="23.25" x14ac:dyDescent="0.35">
      <c r="E59" s="8"/>
      <c r="F59" s="8"/>
      <c r="G59" s="8"/>
    </row>
    <row r="60" spans="1:18" ht="23.25" x14ac:dyDescent="0.35">
      <c r="E60" s="8"/>
      <c r="F60" s="8"/>
      <c r="G60" s="8"/>
    </row>
    <row r="61" spans="1:18" ht="23.25" x14ac:dyDescent="0.35">
      <c r="E61" s="8"/>
      <c r="F61" s="8"/>
    </row>
    <row r="62" spans="1:18" ht="23.25" x14ac:dyDescent="0.35">
      <c r="E62" s="8"/>
      <c r="F62" s="8"/>
    </row>
    <row r="63" spans="1:18" ht="23.25" x14ac:dyDescent="0.35">
      <c r="E63" s="8"/>
      <c r="F63" s="8"/>
    </row>
    <row r="64" spans="1:18" ht="23.25" x14ac:dyDescent="0.35">
      <c r="E64" s="8"/>
      <c r="F64" s="8"/>
    </row>
    <row r="65" spans="5:6" ht="23.25" x14ac:dyDescent="0.35">
      <c r="E65" s="8"/>
      <c r="F65" s="8"/>
    </row>
    <row r="66" spans="5:6" ht="23.25" x14ac:dyDescent="0.35">
      <c r="E66" s="8"/>
      <c r="F66" s="8"/>
    </row>
    <row r="67" spans="5:6" ht="23.25" x14ac:dyDescent="0.35">
      <c r="E67" s="8"/>
      <c r="F67" s="8"/>
    </row>
    <row r="68" spans="5:6" ht="23.25" x14ac:dyDescent="0.35">
      <c r="E68" s="8"/>
      <c r="F68" s="8"/>
    </row>
    <row r="69" spans="5:6" ht="23.25" x14ac:dyDescent="0.35">
      <c r="E69" s="8"/>
      <c r="F69" s="8"/>
    </row>
    <row r="70" spans="5:6" ht="23.25" x14ac:dyDescent="0.35">
      <c r="E70" s="8"/>
      <c r="F70" s="8"/>
    </row>
    <row r="71" spans="5:6" ht="23.25" x14ac:dyDescent="0.35">
      <c r="E71" s="8"/>
      <c r="F71" s="8"/>
    </row>
    <row r="72" spans="5:6" ht="23.25" x14ac:dyDescent="0.35">
      <c r="E72" s="8"/>
      <c r="F72" s="8"/>
    </row>
    <row r="73" spans="5:6" ht="23.25" x14ac:dyDescent="0.35">
      <c r="E73" s="8"/>
      <c r="F73" s="8"/>
    </row>
  </sheetData>
  <mergeCells count="50">
    <mergeCell ref="A46:C50"/>
    <mergeCell ref="H46:Q50"/>
    <mergeCell ref="H20:Q24"/>
    <mergeCell ref="H25:Q29"/>
    <mergeCell ref="H12:Q15"/>
    <mergeCell ref="H16:Q19"/>
    <mergeCell ref="A25:A29"/>
    <mergeCell ref="B25:B29"/>
    <mergeCell ref="A12:A15"/>
    <mergeCell ref="B12:B15"/>
    <mergeCell ref="B16:B19"/>
    <mergeCell ref="A16:A19"/>
    <mergeCell ref="A20:A24"/>
    <mergeCell ref="B20:B24"/>
    <mergeCell ref="C12:C15"/>
    <mergeCell ref="C16:C19"/>
    <mergeCell ref="C20:C24"/>
    <mergeCell ref="C25:C29"/>
    <mergeCell ref="A30:A33"/>
    <mergeCell ref="B30:B33"/>
    <mergeCell ref="H42:Q45"/>
    <mergeCell ref="H38:Q41"/>
    <mergeCell ref="H30:Q33"/>
    <mergeCell ref="H34:Q37"/>
    <mergeCell ref="C42:C45"/>
    <mergeCell ref="C30:C33"/>
    <mergeCell ref="C34:C37"/>
    <mergeCell ref="C38:C41"/>
    <mergeCell ref="A42:A45"/>
    <mergeCell ref="B42:B45"/>
    <mergeCell ref="A34:A37"/>
    <mergeCell ref="B34:B37"/>
    <mergeCell ref="A1:P1"/>
    <mergeCell ref="A8:A11"/>
    <mergeCell ref="B8:B11"/>
    <mergeCell ref="H2:Q3"/>
    <mergeCell ref="H4:Q7"/>
    <mergeCell ref="H8:Q11"/>
    <mergeCell ref="C4:C7"/>
    <mergeCell ref="F2:G2"/>
    <mergeCell ref="D2:D3"/>
    <mergeCell ref="B2:B3"/>
    <mergeCell ref="E2:E3"/>
    <mergeCell ref="C2:C3"/>
    <mergeCell ref="C8:C11"/>
    <mergeCell ref="A38:A41"/>
    <mergeCell ref="B38:B41"/>
    <mergeCell ref="A4:A7"/>
    <mergeCell ref="B4:B7"/>
    <mergeCell ref="A2:A3"/>
  </mergeCells>
  <phoneticPr fontId="0" type="noConversion"/>
  <printOptions horizontalCentered="1"/>
  <pageMargins left="0.19685039370078741" right="0.19685039370078741" top="0" bottom="0" header="0.19685039370078741" footer="0.11811023622047245"/>
  <pageSetup paperSize="9" scale="62" fitToHeight="2" orientation="landscape" r:id="rId1"/>
  <rowBreaks count="1" manualBreakCount="1">
    <brk id="29" max="2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MultiDVD Team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Нечаева</dc:creator>
  <cp:lastModifiedBy>Билоус Светлана Анатольевна</cp:lastModifiedBy>
  <cp:lastPrinted>2026-07-16T04:46:36Z</cp:lastPrinted>
  <dcterms:created xsi:type="dcterms:W3CDTF">2014-04-24T11:18:08Z</dcterms:created>
  <dcterms:modified xsi:type="dcterms:W3CDTF">2026-07-28T06:54:56Z</dcterms:modified>
</cp:coreProperties>
</file>