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010" windowWidth="11025" windowHeight="8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iterate="1"/>
</workbook>
</file>

<file path=xl/calcChain.xml><?xml version="1.0" encoding="utf-8"?>
<calcChain xmlns="http://schemas.openxmlformats.org/spreadsheetml/2006/main">
  <c r="F37" i="1" l="1"/>
  <c r="G35" i="1" l="1"/>
  <c r="F52" i="1" l="1"/>
  <c r="F51" i="1"/>
  <c r="F50" i="1"/>
  <c r="E52" i="1"/>
  <c r="E51" i="1"/>
  <c r="E50" i="1"/>
  <c r="F45" i="1"/>
  <c r="E45" i="1"/>
  <c r="E37" i="1"/>
  <c r="F49" i="1" l="1"/>
  <c r="E49" i="1"/>
  <c r="F33" i="1"/>
  <c r="E33" i="1"/>
  <c r="F25" i="1"/>
  <c r="E25" i="1"/>
  <c r="F21" i="1"/>
  <c r="E21" i="1"/>
  <c r="F17" i="1"/>
  <c r="E17" i="1"/>
  <c r="F13" i="1"/>
  <c r="E13" i="1"/>
  <c r="F9" i="1"/>
  <c r="E9" i="1"/>
  <c r="F5" i="1"/>
  <c r="E5" i="1"/>
  <c r="G48" i="1" l="1"/>
  <c r="G40" i="1"/>
  <c r="D32" i="1" l="1"/>
  <c r="D24" i="1"/>
  <c r="D48" i="1" s="1"/>
  <c r="D52" i="1" s="1"/>
  <c r="D20" i="1"/>
  <c r="D16" i="1"/>
  <c r="D28" i="1" l="1"/>
  <c r="D36" i="1"/>
  <c r="D40" i="1"/>
  <c r="D44" i="1" s="1"/>
  <c r="G28" i="1"/>
  <c r="G24" i="1"/>
  <c r="G12" i="1"/>
  <c r="G16" i="1"/>
  <c r="G8" i="1" l="1"/>
  <c r="G11" i="1"/>
  <c r="G15" i="1"/>
  <c r="G19" i="1"/>
  <c r="G20" i="1"/>
  <c r="E29" i="1"/>
  <c r="F29" i="1"/>
  <c r="G32" i="1"/>
  <c r="G36" i="1"/>
  <c r="E41" i="1"/>
  <c r="F41" i="1"/>
  <c r="G37" i="1" l="1"/>
  <c r="G5" i="1"/>
  <c r="G21" i="1"/>
  <c r="G52" i="1"/>
  <c r="G51" i="1"/>
  <c r="G29" i="1"/>
  <c r="G13" i="1"/>
  <c r="G25" i="1"/>
  <c r="G17" i="1"/>
  <c r="G9" i="1"/>
  <c r="G45" i="1"/>
  <c r="G33" i="1"/>
  <c r="G50" i="1"/>
  <c r="G49" i="1" l="1"/>
</calcChain>
</file>

<file path=xl/sharedStrings.xml><?xml version="1.0" encoding="utf-8"?>
<sst xmlns="http://schemas.openxmlformats.org/spreadsheetml/2006/main" count="83" uniqueCount="48">
  <si>
    <t>Источники финансирования</t>
  </si>
  <si>
    <t>Всего по программе</t>
  </si>
  <si>
    <t>федеральный бюджет</t>
  </si>
  <si>
    <t>бюджет автономного округа</t>
  </si>
  <si>
    <t>Всего по программам</t>
  </si>
  <si>
    <t>Итого по программам</t>
  </si>
  <si>
    <t>Бюджет автономного округа</t>
  </si>
  <si>
    <t>тыс. руб.</t>
  </si>
  <si>
    <t>%</t>
  </si>
  <si>
    <t>Ответственный исполнитель муниципальной программы</t>
  </si>
  <si>
    <t>Комитет культуры</t>
  </si>
  <si>
    <t>Управление по жилищно-коммунальному хозяйству</t>
  </si>
  <si>
    <t>Отдел по организации деятельности комиссий</t>
  </si>
  <si>
    <t>Муниципальное казенное учреждение «Управление гражданской защиты населения Березовского района»</t>
  </si>
  <si>
    <t xml:space="preserve">№                           </t>
  </si>
  <si>
    <t>Отдел транспорта</t>
  </si>
  <si>
    <t>Комитет по земельным ресурсам и управлению муниципальным имуществом</t>
  </si>
  <si>
    <t>Федеральный бюджет</t>
  </si>
  <si>
    <t>.</t>
  </si>
  <si>
    <t>"Развитие культуры в городском поселении Березово"</t>
  </si>
  <si>
    <t>"Содействие занятости населения городского поселения Березово"</t>
  </si>
  <si>
    <t>"Жилищно-коммунальный комплекс городского поселения Березово"</t>
  </si>
  <si>
    <t xml:space="preserve">«Профилактика правонарушений и обеспечение отдельных прав граждан в городском поселении Березово» 
</t>
  </si>
  <si>
    <t>"Защита населения и территории от чрезвычайных ситуаций, обеспечение пожарной безопасности в городском поселении Березово"</t>
  </si>
  <si>
    <t>"Современная транспортная система городского поселения Березово"</t>
  </si>
  <si>
    <t>"Благоустройство территории городского поселения Березово"</t>
  </si>
  <si>
    <t xml:space="preserve">"Формирование современной городской среды в городском поселении Березово"
</t>
  </si>
  <si>
    <t>Формирование комфортной потребительской среды в городском поселении Березово"</t>
  </si>
  <si>
    <t>Комитет по экономической политике</t>
  </si>
  <si>
    <t>"Содействие развитию градостроительной деятельности на территории городского поселения Березово</t>
  </si>
  <si>
    <t>Отдел архитектуры и градостроительства</t>
  </si>
  <si>
    <t>"Управление муниципальным имуществом городского поселения Березово"</t>
  </si>
  <si>
    <t>Бюджет городских поселений</t>
  </si>
  <si>
    <t xml:space="preserve">Муниципальная программа городского поселения Березово 
</t>
  </si>
  <si>
    <t xml:space="preserve">Информация по итогам реализации  муниципальных программ городского поселения Березово за 1 квартал 2021 года
</t>
  </si>
  <si>
    <t>Объем фтнансирования на 2021 год                   (Уточненный план)            тыс. рублей</t>
  </si>
  <si>
    <t>Исполнение на 01.04.2021</t>
  </si>
  <si>
    <t xml:space="preserve">На общественных и обязательных временных работах трудоустроено 59 безработный гражданин (на общественных работах – 50 человека, испытывающих трудности в работе – 2 человек, из числа малочисленных народов Севера – 4 человек, на исправительных работах – 3 человека). </t>
  </si>
  <si>
    <t xml:space="preserve">Произведена оплата за выполненые услуги, связанные с осуществлением регулярных перевозок пассажиров автомобильным транспортом  по регулируемым тарифам в границах пгт. Березово. Перевезено 2 211человек, количество рейсов 591.                                                                                                            Осуществлено зимнее содержание уличной дорожной сети пгт. Березово.                                            Для обеспечения безопасности дорожного движения в пгт. Березово:                               обеспечено содержание светофорных объектов.                                                                     
</t>
  </si>
  <si>
    <t xml:space="preserve">Осуществлено отопление двух пожарных водоемов на территории пгт. Березово. </t>
  </si>
  <si>
    <t>Проведены  фестивали гражданско-патриотической песни «Патриот», детской и молодежной моды «Модница».</t>
  </si>
  <si>
    <r>
      <rPr>
        <sz val="12"/>
        <rFont val="Times New Roman"/>
        <family val="1"/>
        <charset val="204"/>
      </rPr>
      <t xml:space="preserve">В рамках заключенных муниципальных контрактов и договоров выполнены работы и оказаны услуги:                                                                                                                                                                                              оплата коммунальных услуг;                                                                                                            по поставке материалов для ремонта, установке и настройки оборудования, ремонту системы отопления и водоотведения, поставке водонагревателя, устройству натяжных потолков (ресторан "Град Березов");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 договор обязательного страхования гражданской ответственности владельца транспортных средств;                                                                                                      централизованная охрана, содержание и текущий ремонт общего имущества многоквартирных домов.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</t>
    </r>
  </si>
  <si>
    <t>Обеспечено содержание систем наружного освещения в пгт. Березово.                                                            Произведена оплата услуг по энергосервисному контракту.                                                                Оказаниы услуги по накоплению и транспортировке твердых коммунальных отходов.                                                                                                                                                             Осуществлены расходы на обеспечение функций и полномочий  Муниципального казенного учреждения «Хозяйственно-эксплуатационная служба администрации городского поселения Березово».</t>
  </si>
  <si>
    <t xml:space="preserve">Осуществлена государственная ценовая экспертиза сметной стоимости 2 объектов.                                                                                                                    Предоставлены субсидии организациям  на возмещение недополученных доходов при оказании жилищно-коммунальных услуг, услуг бани  населению по регулируемым ценам.                                                                                                                  Проведена оплата взносов за муниципальные квартиры в Югорский фонд капитального ремонта.                                                                                                        Оплата за проектно-сметную документацию по сносу жилых домов.                                                                          </t>
  </si>
  <si>
    <t>Реализация мероприятий запланирована на 3,4 кварталы 2021 года.</t>
  </si>
  <si>
    <t>Реализация мероприятий запланирована на 3 квартал 2021 года.</t>
  </si>
  <si>
    <t>Реализация мероприятий запланирована на 4 квартал 2021 года.</t>
  </si>
  <si>
    <t>Результаты реализации программы за январь-март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</si>
</sst>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2" borderId="0" xfId="0" applyFill="1"/>
    <xf numFmtId="0" fontId="3" fillId="2" borderId="0" xfId="1" applyFill="1"/>
    <xf numFmtId="0" fontId="1" fillId="0" borderId="0" xfId="0" applyFont="1" applyBorder="1"/>
    <xf numFmtId="0" fontId="0" fillId="0" borderId="0" xfId="0" applyBorder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164" fontId="9" fillId="0" borderId="1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25" xfId="0" applyBorder="1"/>
    <xf numFmtId="164" fontId="6" fillId="0" borderId="1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top" wrapText="1"/>
    </xf>
    <xf numFmtId="0" fontId="1" fillId="0" borderId="1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5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 vertical="top" indent="1"/>
    </xf>
    <xf numFmtId="49" fontId="12" fillId="0" borderId="0" xfId="0" applyNumberFormat="1" applyFont="1" applyBorder="1" applyAlignment="1">
      <alignment horizontal="left" wrapText="1" inden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zrjadnovaTG/Desktop/&#1054;&#1058;&#1063;&#1045;&#1058;&#1067;/&#1054;&#1090;&#1095;&#1077;&#1090;&#1099;%20&#1079;&#1072;%202019%20&#1075;&#1086;&#1076;/&#1043;&#1055;/&#1044;&#1083;&#1103;%20&#1041;&#1077;&#1079;&#1088;&#1103;&#1076;&#1085;&#1086;&#1074;&#1086;&#1081;%209%20&#1084;&#1077;&#1089;&#1103;&#1094;&#1077;&#1074;%202019%20&#1075;&#1086;&#1076;&#1072;/&#1058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 t="str">
            <v>Бюджет городских поселений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52"/>
  <sheetViews>
    <sheetView tabSelected="1" zoomScale="70" zoomScaleNormal="70" workbookViewId="0">
      <selection activeCell="D7" sqref="D7"/>
    </sheetView>
  </sheetViews>
  <sheetFormatPr defaultRowHeight="15" x14ac:dyDescent="0.25"/>
  <cols>
    <col min="1" max="1" width="5.7109375" customWidth="1"/>
    <col min="2" max="2" width="29.42578125" customWidth="1"/>
    <col min="3" max="3" width="23.7109375" customWidth="1"/>
    <col min="4" max="4" width="23.28515625" customWidth="1"/>
    <col min="5" max="5" width="23.140625" customWidth="1"/>
    <col min="6" max="6" width="18.85546875" customWidth="1"/>
    <col min="7" max="7" width="13" customWidth="1"/>
    <col min="8" max="8" width="0.140625" customWidth="1"/>
    <col min="9" max="12" width="9.140625" hidden="1" customWidth="1"/>
    <col min="16" max="16" width="9.140625" customWidth="1"/>
    <col min="19" max="19" width="9.140625" customWidth="1"/>
    <col min="21" max="21" width="8.85546875" customWidth="1"/>
    <col min="22" max="22" width="27.7109375" hidden="1" customWidth="1"/>
  </cols>
  <sheetData>
    <row r="2" spans="1:76" ht="24" customHeight="1" thickBot="1" x14ac:dyDescent="0.4">
      <c r="A2" s="103" t="s">
        <v>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76" ht="47.25" customHeight="1" x14ac:dyDescent="0.25">
      <c r="A3" s="101" t="s">
        <v>14</v>
      </c>
      <c r="B3" s="116" t="s">
        <v>33</v>
      </c>
      <c r="C3" s="116" t="s">
        <v>9</v>
      </c>
      <c r="D3" s="116" t="s">
        <v>0</v>
      </c>
      <c r="E3" s="116" t="s">
        <v>35</v>
      </c>
      <c r="F3" s="114" t="s">
        <v>36</v>
      </c>
      <c r="G3" s="115"/>
      <c r="H3" s="1"/>
      <c r="I3" s="1"/>
      <c r="J3" s="1"/>
      <c r="K3" s="1"/>
      <c r="L3" s="1"/>
      <c r="M3" s="104" t="s">
        <v>47</v>
      </c>
      <c r="N3" s="105"/>
      <c r="O3" s="105"/>
      <c r="P3" s="105"/>
      <c r="Q3" s="105"/>
      <c r="R3" s="105"/>
      <c r="S3" s="105"/>
      <c r="T3" s="105"/>
      <c r="U3" s="105"/>
      <c r="V3" s="105"/>
      <c r="W3" s="49"/>
    </row>
    <row r="4" spans="1:76" ht="35.25" customHeight="1" thickBot="1" x14ac:dyDescent="0.3">
      <c r="A4" s="102"/>
      <c r="B4" s="117"/>
      <c r="C4" s="117"/>
      <c r="D4" s="117"/>
      <c r="E4" s="117"/>
      <c r="F4" s="30" t="s">
        <v>7</v>
      </c>
      <c r="G4" s="31" t="s">
        <v>8</v>
      </c>
      <c r="H4" s="5"/>
      <c r="I4" s="5"/>
      <c r="J4" s="5"/>
      <c r="K4" s="5"/>
      <c r="L4" s="5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49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ht="31.5" customHeight="1" x14ac:dyDescent="0.25">
      <c r="A5" s="74">
        <v>1</v>
      </c>
      <c r="B5" s="77" t="s">
        <v>19</v>
      </c>
      <c r="C5" s="77" t="s">
        <v>10</v>
      </c>
      <c r="D5" s="40" t="s">
        <v>1</v>
      </c>
      <c r="E5" s="15">
        <f>E6+E7+E8</f>
        <v>600</v>
      </c>
      <c r="F5" s="15">
        <f>F6+F7+F8</f>
        <v>300</v>
      </c>
      <c r="G5" s="15">
        <f>F5/E5*100</f>
        <v>50</v>
      </c>
      <c r="H5" s="1"/>
      <c r="I5" s="1"/>
      <c r="J5" s="1"/>
      <c r="K5" s="1"/>
      <c r="L5" s="1"/>
      <c r="M5" s="108" t="s">
        <v>40</v>
      </c>
      <c r="N5" s="109"/>
      <c r="O5" s="109"/>
      <c r="P5" s="109"/>
      <c r="Q5" s="109"/>
      <c r="R5" s="109"/>
      <c r="S5" s="109"/>
      <c r="T5" s="109"/>
      <c r="U5" s="109"/>
      <c r="V5" s="109"/>
      <c r="W5" s="49"/>
    </row>
    <row r="6" spans="1:76" ht="35.25" customHeight="1" x14ac:dyDescent="0.25">
      <c r="A6" s="75"/>
      <c r="B6" s="78"/>
      <c r="C6" s="78"/>
      <c r="D6" s="38" t="s">
        <v>17</v>
      </c>
      <c r="E6" s="10">
        <v>0</v>
      </c>
      <c r="F6" s="10">
        <v>0</v>
      </c>
      <c r="G6" s="10">
        <v>0</v>
      </c>
      <c r="H6" s="1"/>
      <c r="I6" s="1"/>
      <c r="J6" s="1"/>
      <c r="K6" s="1"/>
      <c r="L6" s="1"/>
      <c r="M6" s="110"/>
      <c r="N6" s="111"/>
      <c r="O6" s="111"/>
      <c r="P6" s="111"/>
      <c r="Q6" s="111"/>
      <c r="R6" s="111"/>
      <c r="S6" s="111"/>
      <c r="T6" s="111"/>
      <c r="U6" s="111"/>
      <c r="V6" s="111"/>
      <c r="W6" s="49"/>
    </row>
    <row r="7" spans="1:76" ht="34.5" customHeight="1" x14ac:dyDescent="0.25">
      <c r="A7" s="75"/>
      <c r="B7" s="78"/>
      <c r="C7" s="78"/>
      <c r="D7" s="38" t="s">
        <v>6</v>
      </c>
      <c r="E7" s="12">
        <v>0</v>
      </c>
      <c r="F7" s="10">
        <v>0</v>
      </c>
      <c r="G7" s="10">
        <v>0</v>
      </c>
      <c r="H7" s="1"/>
      <c r="I7" s="1"/>
      <c r="J7" s="1"/>
      <c r="K7" s="1"/>
      <c r="L7" s="1"/>
      <c r="M7" s="110"/>
      <c r="N7" s="111"/>
      <c r="O7" s="111"/>
      <c r="P7" s="111"/>
      <c r="Q7" s="111"/>
      <c r="R7" s="111"/>
      <c r="S7" s="111"/>
      <c r="T7" s="111"/>
      <c r="U7" s="111"/>
      <c r="V7" s="111"/>
      <c r="W7" s="49"/>
    </row>
    <row r="8" spans="1:76" ht="36" customHeight="1" thickBot="1" x14ac:dyDescent="0.3">
      <c r="A8" s="76"/>
      <c r="B8" s="79"/>
      <c r="C8" s="79"/>
      <c r="D8" s="32" t="s">
        <v>32</v>
      </c>
      <c r="E8" s="34">
        <v>600</v>
      </c>
      <c r="F8" s="33">
        <v>300</v>
      </c>
      <c r="G8" s="33">
        <f>F8/E8*100</f>
        <v>50</v>
      </c>
      <c r="H8" s="1"/>
      <c r="I8" s="1"/>
      <c r="J8" s="1"/>
      <c r="K8" s="1"/>
      <c r="L8" s="1"/>
      <c r="M8" s="112"/>
      <c r="N8" s="113"/>
      <c r="O8" s="113"/>
      <c r="P8" s="113"/>
      <c r="Q8" s="113"/>
      <c r="R8" s="113"/>
      <c r="S8" s="113"/>
      <c r="T8" s="113"/>
      <c r="U8" s="113"/>
      <c r="V8" s="113"/>
      <c r="W8" s="49"/>
    </row>
    <row r="9" spans="1:76" ht="33" customHeight="1" x14ac:dyDescent="0.25">
      <c r="A9" s="74">
        <v>2</v>
      </c>
      <c r="B9" s="77" t="s">
        <v>20</v>
      </c>
      <c r="C9" s="77" t="s">
        <v>11</v>
      </c>
      <c r="D9" s="40" t="s">
        <v>1</v>
      </c>
      <c r="E9" s="15">
        <f>E10+E11+E12</f>
        <v>6500</v>
      </c>
      <c r="F9" s="15">
        <f>F10+F11+F12</f>
        <v>867.4</v>
      </c>
      <c r="G9" s="15">
        <f t="shared" ref="G9" si="0">F9/E9*100</f>
        <v>13.344615384615386</v>
      </c>
      <c r="M9" s="73" t="s">
        <v>37</v>
      </c>
      <c r="N9" s="59"/>
      <c r="O9" s="59"/>
      <c r="P9" s="59"/>
      <c r="Q9" s="59"/>
      <c r="R9" s="59"/>
      <c r="S9" s="59"/>
      <c r="T9" s="59"/>
      <c r="U9" s="59"/>
      <c r="V9" s="59"/>
      <c r="W9" s="49"/>
    </row>
    <row r="10" spans="1:76" ht="31.5" customHeight="1" x14ac:dyDescent="0.25">
      <c r="A10" s="75"/>
      <c r="B10" s="78"/>
      <c r="C10" s="78"/>
      <c r="D10" s="38" t="s">
        <v>17</v>
      </c>
      <c r="E10" s="10">
        <v>0</v>
      </c>
      <c r="F10" s="10">
        <v>0</v>
      </c>
      <c r="G10" s="10">
        <v>0</v>
      </c>
      <c r="M10" s="60"/>
      <c r="N10" s="61"/>
      <c r="O10" s="61"/>
      <c r="P10" s="61"/>
      <c r="Q10" s="61"/>
      <c r="R10" s="61"/>
      <c r="S10" s="61"/>
      <c r="T10" s="61"/>
      <c r="U10" s="61"/>
      <c r="V10" s="61"/>
      <c r="W10" s="49"/>
    </row>
    <row r="11" spans="1:76" ht="33" customHeight="1" x14ac:dyDescent="0.25">
      <c r="A11" s="75"/>
      <c r="B11" s="78"/>
      <c r="C11" s="78"/>
      <c r="D11" s="38" t="s">
        <v>6</v>
      </c>
      <c r="E11" s="12">
        <v>3000</v>
      </c>
      <c r="F11" s="10">
        <v>392</v>
      </c>
      <c r="G11" s="10">
        <f>F11/E11*100</f>
        <v>13.066666666666665</v>
      </c>
      <c r="I11" s="3"/>
      <c r="J11" s="4"/>
      <c r="K11" s="4"/>
      <c r="L11" s="4"/>
      <c r="M11" s="60"/>
      <c r="N11" s="61"/>
      <c r="O11" s="61"/>
      <c r="P11" s="61"/>
      <c r="Q11" s="61"/>
      <c r="R11" s="61"/>
      <c r="S11" s="61"/>
      <c r="T11" s="61"/>
      <c r="U11" s="61"/>
      <c r="V11" s="61"/>
      <c r="W11" s="49"/>
    </row>
    <row r="12" spans="1:76" ht="31.5" customHeight="1" thickBot="1" x14ac:dyDescent="0.3">
      <c r="A12" s="76"/>
      <c r="B12" s="79"/>
      <c r="C12" s="79"/>
      <c r="D12" s="36" t="s">
        <v>32</v>
      </c>
      <c r="E12" s="41">
        <v>3500</v>
      </c>
      <c r="F12" s="35">
        <v>475.4</v>
      </c>
      <c r="G12" s="35">
        <f>F12/E12*100</f>
        <v>13.58285714285714</v>
      </c>
      <c r="I12" s="3"/>
      <c r="J12" s="4"/>
      <c r="K12" s="4"/>
      <c r="L12" s="4"/>
      <c r="M12" s="62"/>
      <c r="N12" s="63"/>
      <c r="O12" s="63"/>
      <c r="P12" s="63"/>
      <c r="Q12" s="63"/>
      <c r="R12" s="63"/>
      <c r="S12" s="63"/>
      <c r="T12" s="63"/>
      <c r="U12" s="63"/>
      <c r="V12" s="63"/>
      <c r="W12" s="49"/>
    </row>
    <row r="13" spans="1:76" ht="35.25" customHeight="1" x14ac:dyDescent="0.25">
      <c r="A13" s="74">
        <v>3</v>
      </c>
      <c r="B13" s="77" t="s">
        <v>21</v>
      </c>
      <c r="C13" s="77" t="s">
        <v>11</v>
      </c>
      <c r="D13" s="40" t="s">
        <v>1</v>
      </c>
      <c r="E13" s="15">
        <f>E14+E15+E16</f>
        <v>38490.1</v>
      </c>
      <c r="F13" s="15">
        <f>F14+F15+F16</f>
        <v>3061.5</v>
      </c>
      <c r="G13" s="15">
        <f>F13/E13*100</f>
        <v>7.9539933645275021</v>
      </c>
      <c r="M13" s="64" t="s">
        <v>43</v>
      </c>
      <c r="N13" s="65"/>
      <c r="O13" s="65"/>
      <c r="P13" s="65"/>
      <c r="Q13" s="65"/>
      <c r="R13" s="65"/>
      <c r="S13" s="65"/>
      <c r="T13" s="65"/>
      <c r="U13" s="65"/>
      <c r="V13" s="66"/>
      <c r="W13" s="49"/>
    </row>
    <row r="14" spans="1:76" ht="37.5" customHeight="1" x14ac:dyDescent="0.25">
      <c r="A14" s="75"/>
      <c r="B14" s="78"/>
      <c r="C14" s="78"/>
      <c r="D14" s="38" t="s">
        <v>17</v>
      </c>
      <c r="E14" s="10">
        <v>0</v>
      </c>
      <c r="F14" s="10">
        <v>0</v>
      </c>
      <c r="G14" s="10">
        <v>0</v>
      </c>
      <c r="M14" s="67"/>
      <c r="N14" s="68"/>
      <c r="O14" s="68"/>
      <c r="P14" s="68"/>
      <c r="Q14" s="68"/>
      <c r="R14" s="68"/>
      <c r="S14" s="68"/>
      <c r="T14" s="68"/>
      <c r="U14" s="68"/>
      <c r="V14" s="69"/>
      <c r="W14" s="49"/>
    </row>
    <row r="15" spans="1:76" ht="40.5" customHeight="1" x14ac:dyDescent="0.25">
      <c r="A15" s="75"/>
      <c r="B15" s="78"/>
      <c r="C15" s="78"/>
      <c r="D15" s="38" t="s">
        <v>6</v>
      </c>
      <c r="E15" s="12">
        <v>6155.6</v>
      </c>
      <c r="F15" s="10">
        <v>0</v>
      </c>
      <c r="G15" s="10">
        <f>F15/E15*100</f>
        <v>0</v>
      </c>
      <c r="M15" s="67"/>
      <c r="N15" s="68"/>
      <c r="O15" s="68"/>
      <c r="P15" s="68"/>
      <c r="Q15" s="68"/>
      <c r="R15" s="68"/>
      <c r="S15" s="68"/>
      <c r="T15" s="68"/>
      <c r="U15" s="68"/>
      <c r="V15" s="69"/>
      <c r="W15" s="49"/>
    </row>
    <row r="16" spans="1:76" ht="34.5" customHeight="1" thickBot="1" x14ac:dyDescent="0.3">
      <c r="A16" s="76"/>
      <c r="B16" s="79"/>
      <c r="C16" s="79"/>
      <c r="D16" s="32" t="str">
        <f>[1]Лист1!$C$14</f>
        <v>Бюджет городских поселений</v>
      </c>
      <c r="E16" s="47">
        <v>32334.5</v>
      </c>
      <c r="F16" s="33">
        <v>3061.5</v>
      </c>
      <c r="G16" s="33">
        <f>F16/E16*100</f>
        <v>9.4682150644048928</v>
      </c>
      <c r="M16" s="70"/>
      <c r="N16" s="71"/>
      <c r="O16" s="71"/>
      <c r="P16" s="71"/>
      <c r="Q16" s="71"/>
      <c r="R16" s="71"/>
      <c r="S16" s="71"/>
      <c r="T16" s="71"/>
      <c r="U16" s="71"/>
      <c r="V16" s="72"/>
      <c r="W16" s="49"/>
    </row>
    <row r="17" spans="1:23" ht="36" customHeight="1" x14ac:dyDescent="0.25">
      <c r="A17" s="74">
        <v>4</v>
      </c>
      <c r="B17" s="77" t="s">
        <v>22</v>
      </c>
      <c r="C17" s="77" t="s">
        <v>12</v>
      </c>
      <c r="D17" s="40" t="s">
        <v>1</v>
      </c>
      <c r="E17" s="15">
        <f>E18+E19+E20</f>
        <v>34</v>
      </c>
      <c r="F17" s="15">
        <f>F18+F19+F20</f>
        <v>0</v>
      </c>
      <c r="G17" s="15">
        <f t="shared" ref="G17:G21" si="1">F17/E17*100</f>
        <v>0</v>
      </c>
      <c r="H17" t="s">
        <v>18</v>
      </c>
      <c r="M17" s="73" t="s">
        <v>44</v>
      </c>
      <c r="N17" s="59"/>
      <c r="O17" s="59"/>
      <c r="P17" s="59"/>
      <c r="Q17" s="59"/>
      <c r="R17" s="59"/>
      <c r="S17" s="59"/>
      <c r="T17" s="59"/>
      <c r="U17" s="59"/>
      <c r="V17" s="59"/>
      <c r="W17" s="49"/>
    </row>
    <row r="18" spans="1:23" ht="33" customHeight="1" x14ac:dyDescent="0.25">
      <c r="A18" s="75"/>
      <c r="B18" s="78"/>
      <c r="C18" s="78"/>
      <c r="D18" s="38" t="s">
        <v>17</v>
      </c>
      <c r="E18" s="19">
        <v>0</v>
      </c>
      <c r="F18" s="19">
        <v>0</v>
      </c>
      <c r="G18" s="10">
        <v>0</v>
      </c>
      <c r="M18" s="60"/>
      <c r="N18" s="61"/>
      <c r="O18" s="61"/>
      <c r="P18" s="61"/>
      <c r="Q18" s="61"/>
      <c r="R18" s="61"/>
      <c r="S18" s="61"/>
      <c r="T18" s="61"/>
      <c r="U18" s="61"/>
      <c r="V18" s="61"/>
      <c r="W18" s="49"/>
    </row>
    <row r="19" spans="1:23" ht="33" customHeight="1" x14ac:dyDescent="0.25">
      <c r="A19" s="75"/>
      <c r="B19" s="78"/>
      <c r="C19" s="78"/>
      <c r="D19" s="38" t="s">
        <v>6</v>
      </c>
      <c r="E19" s="18">
        <v>27.2</v>
      </c>
      <c r="F19" s="10">
        <v>0</v>
      </c>
      <c r="G19" s="10">
        <f t="shared" si="1"/>
        <v>0</v>
      </c>
      <c r="M19" s="60"/>
      <c r="N19" s="61"/>
      <c r="O19" s="61"/>
      <c r="P19" s="61"/>
      <c r="Q19" s="61"/>
      <c r="R19" s="61"/>
      <c r="S19" s="61"/>
      <c r="T19" s="61"/>
      <c r="U19" s="61"/>
      <c r="V19" s="61"/>
      <c r="W19" s="49"/>
    </row>
    <row r="20" spans="1:23" ht="33" customHeight="1" thickBot="1" x14ac:dyDescent="0.3">
      <c r="A20" s="76"/>
      <c r="B20" s="79"/>
      <c r="C20" s="79"/>
      <c r="D20" s="37" t="str">
        <f>[1]Лист1!$C$14</f>
        <v>Бюджет городских поселений</v>
      </c>
      <c r="E20" s="44">
        <v>6.8</v>
      </c>
      <c r="F20" s="45">
        <v>0</v>
      </c>
      <c r="G20" s="45">
        <f t="shared" si="1"/>
        <v>0</v>
      </c>
      <c r="M20" s="62"/>
      <c r="N20" s="63"/>
      <c r="O20" s="63"/>
      <c r="P20" s="63"/>
      <c r="Q20" s="63"/>
      <c r="R20" s="63"/>
      <c r="S20" s="63"/>
      <c r="T20" s="63"/>
      <c r="U20" s="63"/>
      <c r="V20" s="63"/>
      <c r="W20" s="49"/>
    </row>
    <row r="21" spans="1:23" ht="32.25" customHeight="1" x14ac:dyDescent="0.25">
      <c r="A21" s="74">
        <v>5</v>
      </c>
      <c r="B21" s="77" t="s">
        <v>23</v>
      </c>
      <c r="C21" s="77" t="s">
        <v>13</v>
      </c>
      <c r="D21" s="40" t="s">
        <v>1</v>
      </c>
      <c r="E21" s="15">
        <f>E22+E23+E24</f>
        <v>1672.6</v>
      </c>
      <c r="F21" s="15">
        <f>F22+F23+F24</f>
        <v>415.1</v>
      </c>
      <c r="G21" s="15">
        <f t="shared" si="1"/>
        <v>24.817649168958511</v>
      </c>
      <c r="I21" s="2"/>
      <c r="M21" s="52" t="s">
        <v>39</v>
      </c>
      <c r="N21" s="53"/>
      <c r="O21" s="53"/>
      <c r="P21" s="53"/>
      <c r="Q21" s="53"/>
      <c r="R21" s="53"/>
      <c r="S21" s="53"/>
      <c r="T21" s="53"/>
      <c r="U21" s="53"/>
      <c r="V21" s="53"/>
      <c r="W21" s="49"/>
    </row>
    <row r="22" spans="1:23" ht="27.75" customHeight="1" x14ac:dyDescent="0.25">
      <c r="A22" s="75"/>
      <c r="B22" s="78"/>
      <c r="C22" s="78"/>
      <c r="D22" s="38" t="s">
        <v>17</v>
      </c>
      <c r="E22" s="10">
        <v>0</v>
      </c>
      <c r="F22" s="10">
        <v>0</v>
      </c>
      <c r="G22" s="10">
        <v>0</v>
      </c>
      <c r="M22" s="54"/>
      <c r="N22" s="55"/>
      <c r="O22" s="55"/>
      <c r="P22" s="55"/>
      <c r="Q22" s="55"/>
      <c r="R22" s="55"/>
      <c r="S22" s="55"/>
      <c r="T22" s="55"/>
      <c r="U22" s="55"/>
      <c r="V22" s="55"/>
      <c r="W22" s="49"/>
    </row>
    <row r="23" spans="1:23" ht="34.5" customHeight="1" x14ac:dyDescent="0.25">
      <c r="A23" s="75"/>
      <c r="B23" s="78"/>
      <c r="C23" s="78"/>
      <c r="D23" s="38" t="s">
        <v>6</v>
      </c>
      <c r="E23" s="17">
        <v>0</v>
      </c>
      <c r="F23" s="20">
        <v>0</v>
      </c>
      <c r="G23" s="10">
        <v>0</v>
      </c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49"/>
    </row>
    <row r="24" spans="1:23" ht="41.25" customHeight="1" thickBot="1" x14ac:dyDescent="0.3">
      <c r="A24" s="76"/>
      <c r="B24" s="79"/>
      <c r="C24" s="79"/>
      <c r="D24" s="39" t="str">
        <f>[1]Лист1!$C$14</f>
        <v>Бюджет городских поселений</v>
      </c>
      <c r="E24" s="51">
        <v>1672.6</v>
      </c>
      <c r="F24" s="11">
        <v>415.1</v>
      </c>
      <c r="G24" s="11">
        <f>F24/E24*100</f>
        <v>24.817649168958511</v>
      </c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49"/>
    </row>
    <row r="25" spans="1:23" ht="37.5" customHeight="1" x14ac:dyDescent="0.25">
      <c r="A25" s="74">
        <v>6</v>
      </c>
      <c r="B25" s="77" t="s">
        <v>24</v>
      </c>
      <c r="C25" s="77" t="s">
        <v>15</v>
      </c>
      <c r="D25" s="40" t="s">
        <v>1</v>
      </c>
      <c r="E25" s="50">
        <f>E26+E27+E28</f>
        <v>26826</v>
      </c>
      <c r="F25" s="15">
        <f>F26+F27+F28</f>
        <v>7201.2</v>
      </c>
      <c r="G25" s="15">
        <f>F25/E25*100</f>
        <v>26.844106463878326</v>
      </c>
      <c r="M25" s="58" t="s">
        <v>38</v>
      </c>
      <c r="N25" s="59"/>
      <c r="O25" s="59"/>
      <c r="P25" s="59"/>
      <c r="Q25" s="59"/>
      <c r="R25" s="59"/>
      <c r="S25" s="59"/>
      <c r="T25" s="59"/>
      <c r="U25" s="59"/>
      <c r="V25" s="59"/>
      <c r="W25" s="49"/>
    </row>
    <row r="26" spans="1:23" ht="31.5" customHeight="1" x14ac:dyDescent="0.25">
      <c r="A26" s="75"/>
      <c r="B26" s="78"/>
      <c r="C26" s="78"/>
      <c r="D26" s="38" t="s">
        <v>17</v>
      </c>
      <c r="E26" s="10">
        <v>0</v>
      </c>
      <c r="F26" s="10">
        <v>0</v>
      </c>
      <c r="G26" s="10">
        <v>0</v>
      </c>
      <c r="M26" s="60"/>
      <c r="N26" s="61"/>
      <c r="O26" s="61"/>
      <c r="P26" s="61"/>
      <c r="Q26" s="61"/>
      <c r="R26" s="61"/>
      <c r="S26" s="61"/>
      <c r="T26" s="61"/>
      <c r="U26" s="61"/>
      <c r="V26" s="61"/>
      <c r="W26" s="49"/>
    </row>
    <row r="27" spans="1:23" ht="35.25" customHeight="1" x14ac:dyDescent="0.25">
      <c r="A27" s="75"/>
      <c r="B27" s="78"/>
      <c r="C27" s="78"/>
      <c r="D27" s="38" t="s">
        <v>6</v>
      </c>
      <c r="E27" s="16">
        <v>0</v>
      </c>
      <c r="F27" s="10">
        <v>0</v>
      </c>
      <c r="G27" s="10">
        <v>0</v>
      </c>
      <c r="M27" s="60"/>
      <c r="N27" s="61"/>
      <c r="O27" s="61"/>
      <c r="P27" s="61"/>
      <c r="Q27" s="61"/>
      <c r="R27" s="61"/>
      <c r="S27" s="61"/>
      <c r="T27" s="61"/>
      <c r="U27" s="61"/>
      <c r="V27" s="61"/>
      <c r="W27" s="49"/>
    </row>
    <row r="28" spans="1:23" ht="41.25" customHeight="1" thickBot="1" x14ac:dyDescent="0.3">
      <c r="A28" s="76"/>
      <c r="B28" s="79"/>
      <c r="C28" s="79"/>
      <c r="D28" s="39" t="str">
        <f>$D$24</f>
        <v>Бюджет городских поселений</v>
      </c>
      <c r="E28" s="14">
        <v>26826</v>
      </c>
      <c r="F28" s="11">
        <v>7201.2</v>
      </c>
      <c r="G28" s="11">
        <f>F28/E28*100</f>
        <v>26.844106463878326</v>
      </c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49"/>
    </row>
    <row r="29" spans="1:23" ht="35.25" customHeight="1" x14ac:dyDescent="0.25">
      <c r="A29" s="74">
        <v>7</v>
      </c>
      <c r="B29" s="77" t="s">
        <v>25</v>
      </c>
      <c r="C29" s="77" t="s">
        <v>11</v>
      </c>
      <c r="D29" s="40" t="s">
        <v>1</v>
      </c>
      <c r="E29" s="15">
        <f>E30+E31+E32</f>
        <v>39718.6</v>
      </c>
      <c r="F29" s="15">
        <f>F30+F31+F32</f>
        <v>5011.1000000000004</v>
      </c>
      <c r="G29" s="15">
        <f>F29/E29*100</f>
        <v>12.61650712764297</v>
      </c>
      <c r="M29" s="52" t="s">
        <v>42</v>
      </c>
      <c r="N29" s="53"/>
      <c r="O29" s="53"/>
      <c r="P29" s="53"/>
      <c r="Q29" s="53"/>
      <c r="R29" s="53"/>
      <c r="S29" s="53"/>
      <c r="T29" s="53"/>
      <c r="U29" s="53"/>
      <c r="V29" s="53"/>
      <c r="W29" s="49"/>
    </row>
    <row r="30" spans="1:23" ht="34.5" customHeight="1" x14ac:dyDescent="0.25">
      <c r="A30" s="75"/>
      <c r="B30" s="78"/>
      <c r="C30" s="78"/>
      <c r="D30" s="38" t="s">
        <v>17</v>
      </c>
      <c r="E30" s="10">
        <v>0</v>
      </c>
      <c r="F30" s="10">
        <v>0</v>
      </c>
      <c r="G30" s="10">
        <v>0</v>
      </c>
      <c r="M30" s="54"/>
      <c r="N30" s="55"/>
      <c r="O30" s="55"/>
      <c r="P30" s="55"/>
      <c r="Q30" s="55"/>
      <c r="R30" s="55"/>
      <c r="S30" s="55"/>
      <c r="T30" s="55"/>
      <c r="U30" s="55"/>
      <c r="V30" s="55"/>
      <c r="W30" s="49"/>
    </row>
    <row r="31" spans="1:23" ht="34.5" customHeight="1" x14ac:dyDescent="0.25">
      <c r="A31" s="75"/>
      <c r="B31" s="78"/>
      <c r="C31" s="78"/>
      <c r="D31" s="38" t="s">
        <v>6</v>
      </c>
      <c r="E31" s="10">
        <v>0</v>
      </c>
      <c r="F31" s="10">
        <v>0</v>
      </c>
      <c r="G31" s="10">
        <v>0</v>
      </c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49"/>
    </row>
    <row r="32" spans="1:23" ht="38.25" customHeight="1" thickBot="1" x14ac:dyDescent="0.3">
      <c r="A32" s="76"/>
      <c r="B32" s="79"/>
      <c r="C32" s="79"/>
      <c r="D32" s="32" t="str">
        <f>[1]Лист1!$C$14</f>
        <v>Бюджет городских поселений</v>
      </c>
      <c r="E32" s="46">
        <v>39718.6</v>
      </c>
      <c r="F32" s="33">
        <v>5011.1000000000004</v>
      </c>
      <c r="G32" s="33">
        <f>F32/E32*100</f>
        <v>12.61650712764297</v>
      </c>
      <c r="M32" s="56"/>
      <c r="N32" s="57"/>
      <c r="O32" s="57"/>
      <c r="P32" s="57"/>
      <c r="Q32" s="57"/>
      <c r="R32" s="57"/>
      <c r="S32" s="57"/>
      <c r="T32" s="57"/>
      <c r="U32" s="57"/>
      <c r="V32" s="57"/>
      <c r="W32" s="49"/>
    </row>
    <row r="33" spans="1:23" ht="28.5" customHeight="1" x14ac:dyDescent="0.25">
      <c r="A33" s="74">
        <v>8</v>
      </c>
      <c r="B33" s="77" t="s">
        <v>26</v>
      </c>
      <c r="C33" s="77" t="s">
        <v>11</v>
      </c>
      <c r="D33" s="40" t="s">
        <v>1</v>
      </c>
      <c r="E33" s="15">
        <f>E34+E35+E36</f>
        <v>19457.3</v>
      </c>
      <c r="F33" s="15">
        <f>F34+F35+F36</f>
        <v>0</v>
      </c>
      <c r="G33" s="15">
        <f>F33/E33*100</f>
        <v>0</v>
      </c>
      <c r="M33" s="86" t="s">
        <v>44</v>
      </c>
      <c r="N33" s="87"/>
      <c r="O33" s="87"/>
      <c r="P33" s="87"/>
      <c r="Q33" s="87"/>
      <c r="R33" s="87"/>
      <c r="S33" s="87"/>
      <c r="T33" s="87"/>
      <c r="U33" s="87"/>
      <c r="V33" s="87"/>
      <c r="W33" s="49"/>
    </row>
    <row r="34" spans="1:23" ht="33" customHeight="1" x14ac:dyDescent="0.25">
      <c r="A34" s="75"/>
      <c r="B34" s="78"/>
      <c r="C34" s="78"/>
      <c r="D34" s="38" t="s">
        <v>17</v>
      </c>
      <c r="E34" s="10">
        <v>6213.9</v>
      </c>
      <c r="F34" s="10">
        <v>0</v>
      </c>
      <c r="G34" s="10">
        <v>0</v>
      </c>
      <c r="M34" s="88"/>
      <c r="N34" s="89"/>
      <c r="O34" s="89"/>
      <c r="P34" s="89"/>
      <c r="Q34" s="89"/>
      <c r="R34" s="89"/>
      <c r="S34" s="89"/>
      <c r="T34" s="89"/>
      <c r="U34" s="89"/>
      <c r="V34" s="89"/>
      <c r="W34" s="49"/>
    </row>
    <row r="35" spans="1:23" ht="33.75" customHeight="1" x14ac:dyDescent="0.25">
      <c r="A35" s="75"/>
      <c r="B35" s="78"/>
      <c r="C35" s="78"/>
      <c r="D35" s="38" t="s">
        <v>6</v>
      </c>
      <c r="E35" s="12">
        <v>9719.1</v>
      </c>
      <c r="F35" s="10">
        <v>0</v>
      </c>
      <c r="G35" s="10">
        <f>F35/E35*100</f>
        <v>0</v>
      </c>
      <c r="M35" s="88"/>
      <c r="N35" s="89"/>
      <c r="O35" s="89"/>
      <c r="P35" s="89"/>
      <c r="Q35" s="89"/>
      <c r="R35" s="89"/>
      <c r="S35" s="89"/>
      <c r="T35" s="89"/>
      <c r="U35" s="89"/>
      <c r="V35" s="89"/>
      <c r="W35" s="49"/>
    </row>
    <row r="36" spans="1:23" ht="33.75" customHeight="1" thickBot="1" x14ac:dyDescent="0.3">
      <c r="A36" s="75"/>
      <c r="B36" s="78"/>
      <c r="C36" s="78"/>
      <c r="D36" s="39" t="str">
        <f>$D$24</f>
        <v>Бюджет городских поселений</v>
      </c>
      <c r="E36" s="16">
        <v>3524.3</v>
      </c>
      <c r="F36" s="19">
        <v>0</v>
      </c>
      <c r="G36" s="19">
        <f>F36/E36*100</f>
        <v>0</v>
      </c>
      <c r="M36" s="88"/>
      <c r="N36" s="89"/>
      <c r="O36" s="89"/>
      <c r="P36" s="89"/>
      <c r="Q36" s="89"/>
      <c r="R36" s="89"/>
      <c r="S36" s="89"/>
      <c r="T36" s="89"/>
      <c r="U36" s="89"/>
      <c r="V36" s="89"/>
      <c r="W36" s="49"/>
    </row>
    <row r="37" spans="1:23" ht="30.75" customHeight="1" x14ac:dyDescent="0.25">
      <c r="A37" s="74">
        <v>9</v>
      </c>
      <c r="B37" s="77" t="s">
        <v>27</v>
      </c>
      <c r="C37" s="77" t="s">
        <v>28</v>
      </c>
      <c r="D37" s="40" t="s">
        <v>1</v>
      </c>
      <c r="E37" s="15">
        <f>E38+E39+E40</f>
        <v>700</v>
      </c>
      <c r="F37" s="15">
        <f>F38+F39+F40</f>
        <v>0</v>
      </c>
      <c r="G37" s="15">
        <f>F37/E37*100</f>
        <v>0</v>
      </c>
      <c r="M37" s="73" t="s">
        <v>45</v>
      </c>
      <c r="N37" s="59"/>
      <c r="O37" s="59"/>
      <c r="P37" s="59"/>
      <c r="Q37" s="59"/>
      <c r="R37" s="59"/>
      <c r="S37" s="59"/>
      <c r="T37" s="59"/>
      <c r="U37" s="59"/>
      <c r="V37" s="59"/>
      <c r="W37" s="49"/>
    </row>
    <row r="38" spans="1:23" ht="35.25" customHeight="1" x14ac:dyDescent="0.25">
      <c r="A38" s="75"/>
      <c r="B38" s="78"/>
      <c r="C38" s="78"/>
      <c r="D38" s="38" t="s">
        <v>17</v>
      </c>
      <c r="E38" s="10">
        <v>0</v>
      </c>
      <c r="F38" s="10">
        <v>0</v>
      </c>
      <c r="G38" s="10">
        <v>0</v>
      </c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49"/>
    </row>
    <row r="39" spans="1:23" ht="37.5" customHeight="1" x14ac:dyDescent="0.25">
      <c r="A39" s="75"/>
      <c r="B39" s="78"/>
      <c r="C39" s="78"/>
      <c r="D39" s="38" t="s">
        <v>6</v>
      </c>
      <c r="E39" s="16">
        <v>0</v>
      </c>
      <c r="F39" s="10">
        <v>0</v>
      </c>
      <c r="G39" s="10">
        <v>0</v>
      </c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49"/>
    </row>
    <row r="40" spans="1:23" ht="33.75" customHeight="1" thickBot="1" x14ac:dyDescent="0.3">
      <c r="A40" s="76"/>
      <c r="B40" s="79"/>
      <c r="C40" s="79"/>
      <c r="D40" s="39" t="str">
        <f>$D$24</f>
        <v>Бюджет городских поселений</v>
      </c>
      <c r="E40" s="11">
        <v>700</v>
      </c>
      <c r="F40" s="11">
        <v>0</v>
      </c>
      <c r="G40" s="11">
        <f>F40/E40*100</f>
        <v>0</v>
      </c>
      <c r="M40" s="62"/>
      <c r="N40" s="63"/>
      <c r="O40" s="63"/>
      <c r="P40" s="63"/>
      <c r="Q40" s="63"/>
      <c r="R40" s="63"/>
      <c r="S40" s="63"/>
      <c r="T40" s="63"/>
      <c r="U40" s="63"/>
      <c r="V40" s="63"/>
      <c r="W40" s="49"/>
    </row>
    <row r="41" spans="1:23" ht="32.25" customHeight="1" x14ac:dyDescent="0.25">
      <c r="A41" s="74">
        <v>10</v>
      </c>
      <c r="B41" s="77" t="s">
        <v>29</v>
      </c>
      <c r="C41" s="77" t="s">
        <v>30</v>
      </c>
      <c r="D41" s="40" t="s">
        <v>1</v>
      </c>
      <c r="E41" s="15">
        <f>E42+E43+E44</f>
        <v>5975.4000000000005</v>
      </c>
      <c r="F41" s="15">
        <f>F42+F43+F44</f>
        <v>0</v>
      </c>
      <c r="G41" s="15">
        <v>0</v>
      </c>
      <c r="M41" s="73" t="s">
        <v>46</v>
      </c>
      <c r="N41" s="59"/>
      <c r="O41" s="59"/>
      <c r="P41" s="59"/>
      <c r="Q41" s="59"/>
      <c r="R41" s="59"/>
      <c r="S41" s="59"/>
      <c r="T41" s="59"/>
      <c r="U41" s="59"/>
      <c r="V41" s="59"/>
      <c r="W41" s="49"/>
    </row>
    <row r="42" spans="1:23" ht="33" customHeight="1" x14ac:dyDescent="0.25">
      <c r="A42" s="75"/>
      <c r="B42" s="78"/>
      <c r="C42" s="78"/>
      <c r="D42" s="38" t="s">
        <v>17</v>
      </c>
      <c r="E42" s="10">
        <v>0</v>
      </c>
      <c r="F42" s="10">
        <v>0</v>
      </c>
      <c r="G42" s="10">
        <v>0</v>
      </c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49"/>
    </row>
    <row r="43" spans="1:23" ht="35.25" customHeight="1" x14ac:dyDescent="0.25">
      <c r="A43" s="75"/>
      <c r="B43" s="78"/>
      <c r="C43" s="78"/>
      <c r="D43" s="38" t="s">
        <v>6</v>
      </c>
      <c r="E43" s="16">
        <v>5796.1</v>
      </c>
      <c r="F43" s="10">
        <v>0</v>
      </c>
      <c r="G43" s="10">
        <v>0</v>
      </c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49"/>
    </row>
    <row r="44" spans="1:23" ht="36" customHeight="1" thickBot="1" x14ac:dyDescent="0.3">
      <c r="A44" s="76"/>
      <c r="B44" s="79"/>
      <c r="C44" s="79"/>
      <c r="D44" s="39" t="str">
        <f>$D$40</f>
        <v>Бюджет городских поселений</v>
      </c>
      <c r="E44" s="13">
        <v>179.3</v>
      </c>
      <c r="F44" s="11">
        <v>0</v>
      </c>
      <c r="G44" s="11">
        <v>0</v>
      </c>
      <c r="M44" s="62"/>
      <c r="N44" s="63"/>
      <c r="O44" s="63"/>
      <c r="P44" s="63"/>
      <c r="Q44" s="63"/>
      <c r="R44" s="63"/>
      <c r="S44" s="63"/>
      <c r="T44" s="63"/>
      <c r="U44" s="63"/>
      <c r="V44" s="63"/>
      <c r="W44" s="49"/>
    </row>
    <row r="45" spans="1:23" ht="27.75" customHeight="1" x14ac:dyDescent="0.25">
      <c r="A45" s="74">
        <v>11</v>
      </c>
      <c r="B45" s="77" t="s">
        <v>31</v>
      </c>
      <c r="C45" s="77" t="s">
        <v>16</v>
      </c>
      <c r="D45" s="42" t="s">
        <v>1</v>
      </c>
      <c r="E45" s="29">
        <f>E46+E47+E48</f>
        <v>4874.7</v>
      </c>
      <c r="F45" s="15">
        <f>F46+F47+F48</f>
        <v>472.7</v>
      </c>
      <c r="G45" s="15">
        <f t="shared" ref="G45:G52" si="2">F45/E45*100</f>
        <v>9.6970069953022744</v>
      </c>
      <c r="M45" s="86" t="s">
        <v>41</v>
      </c>
      <c r="N45" s="87"/>
      <c r="O45" s="87"/>
      <c r="P45" s="87"/>
      <c r="Q45" s="87"/>
      <c r="R45" s="87"/>
      <c r="S45" s="87"/>
      <c r="T45" s="87"/>
      <c r="U45" s="87"/>
      <c r="V45" s="87"/>
      <c r="W45" s="49"/>
    </row>
    <row r="46" spans="1:23" ht="27.75" customHeight="1" x14ac:dyDescent="0.25">
      <c r="A46" s="75"/>
      <c r="B46" s="78"/>
      <c r="C46" s="78"/>
      <c r="D46" s="43" t="s">
        <v>17</v>
      </c>
      <c r="E46" s="27">
        <v>0</v>
      </c>
      <c r="F46" s="28">
        <v>0</v>
      </c>
      <c r="G46" s="28">
        <v>0</v>
      </c>
      <c r="M46" s="88"/>
      <c r="N46" s="89"/>
      <c r="O46" s="89"/>
      <c r="P46" s="89"/>
      <c r="Q46" s="89"/>
      <c r="R46" s="89"/>
      <c r="S46" s="89"/>
      <c r="T46" s="89"/>
      <c r="U46" s="89"/>
      <c r="V46" s="89"/>
      <c r="W46" s="49"/>
    </row>
    <row r="47" spans="1:23" ht="33" customHeight="1" x14ac:dyDescent="0.25">
      <c r="A47" s="75"/>
      <c r="B47" s="78"/>
      <c r="C47" s="78"/>
      <c r="D47" s="43" t="s">
        <v>6</v>
      </c>
      <c r="E47" s="12">
        <v>0</v>
      </c>
      <c r="F47" s="10">
        <v>0</v>
      </c>
      <c r="G47" s="10">
        <v>0</v>
      </c>
      <c r="M47" s="88"/>
      <c r="N47" s="89"/>
      <c r="O47" s="89"/>
      <c r="P47" s="89"/>
      <c r="Q47" s="89"/>
      <c r="R47" s="89"/>
      <c r="S47" s="89"/>
      <c r="T47" s="89"/>
      <c r="U47" s="89"/>
      <c r="V47" s="89"/>
      <c r="W47" s="49"/>
    </row>
    <row r="48" spans="1:23" ht="73.5" customHeight="1" thickBot="1" x14ac:dyDescent="0.3">
      <c r="A48" s="76"/>
      <c r="B48" s="79"/>
      <c r="C48" s="79"/>
      <c r="D48" s="39" t="str">
        <f>$D$24</f>
        <v>Бюджет городских поселений</v>
      </c>
      <c r="E48" s="25">
        <v>4874.7</v>
      </c>
      <c r="F48" s="26">
        <v>472.7</v>
      </c>
      <c r="G48" s="26">
        <f>F48/E48*100</f>
        <v>9.6970069953022744</v>
      </c>
      <c r="M48" s="90"/>
      <c r="N48" s="91"/>
      <c r="O48" s="91"/>
      <c r="P48" s="91"/>
      <c r="Q48" s="91"/>
      <c r="R48" s="91"/>
      <c r="S48" s="91"/>
      <c r="T48" s="91"/>
      <c r="U48" s="91"/>
      <c r="V48" s="91"/>
      <c r="W48" s="49"/>
    </row>
    <row r="49" spans="1:23" ht="37.5" x14ac:dyDescent="0.25">
      <c r="A49" s="92" t="s">
        <v>5</v>
      </c>
      <c r="B49" s="93"/>
      <c r="C49" s="98"/>
      <c r="D49" s="7" t="s">
        <v>4</v>
      </c>
      <c r="E49" s="21">
        <f>E50+E51+E52</f>
        <v>144848.70000000001</v>
      </c>
      <c r="F49" s="23">
        <f>F50+F51+F52</f>
        <v>17329.000000000004</v>
      </c>
      <c r="G49" s="23">
        <f t="shared" si="2"/>
        <v>11.963517794774825</v>
      </c>
      <c r="M49" s="80"/>
      <c r="N49" s="81"/>
      <c r="O49" s="81"/>
      <c r="P49" s="81"/>
      <c r="Q49" s="81"/>
      <c r="R49" s="81"/>
      <c r="S49" s="81"/>
      <c r="T49" s="81"/>
      <c r="U49" s="81"/>
      <c r="V49" s="81"/>
      <c r="W49" s="49"/>
    </row>
    <row r="50" spans="1:23" ht="37.5" x14ac:dyDescent="0.25">
      <c r="A50" s="94"/>
      <c r="B50" s="95"/>
      <c r="C50" s="99"/>
      <c r="D50" s="8" t="s">
        <v>2</v>
      </c>
      <c r="E50" s="22">
        <f>E6+E10+E14+E18+E22+E26+E30+E34+E38+E42+E46</f>
        <v>6213.9</v>
      </c>
      <c r="F50" s="24">
        <f>F6+F10+F14+F18+F22+F26+F30+F34+F38+F42+F46</f>
        <v>0</v>
      </c>
      <c r="G50" s="24">
        <f t="shared" si="2"/>
        <v>0</v>
      </c>
      <c r="M50" s="82"/>
      <c r="N50" s="83"/>
      <c r="O50" s="83"/>
      <c r="P50" s="83"/>
      <c r="Q50" s="83"/>
      <c r="R50" s="83"/>
      <c r="S50" s="83"/>
      <c r="T50" s="83"/>
      <c r="U50" s="83"/>
      <c r="V50" s="83"/>
      <c r="W50" s="49"/>
    </row>
    <row r="51" spans="1:23" ht="56.25" x14ac:dyDescent="0.25">
      <c r="A51" s="94"/>
      <c r="B51" s="95"/>
      <c r="C51" s="99"/>
      <c r="D51" s="8" t="s">
        <v>3</v>
      </c>
      <c r="E51" s="22">
        <f>E7+E11+E15+E19+E23+E27+E31+E35+E39+E43+E47</f>
        <v>24698</v>
      </c>
      <c r="F51" s="24">
        <f>F7+F11+F15+F19+F23+F31+F35+F39+F43+F47</f>
        <v>392</v>
      </c>
      <c r="G51" s="24">
        <f t="shared" si="2"/>
        <v>1.587173050449429</v>
      </c>
      <c r="M51" s="82"/>
      <c r="N51" s="83"/>
      <c r="O51" s="83"/>
      <c r="P51" s="83"/>
      <c r="Q51" s="83"/>
      <c r="R51" s="83"/>
      <c r="S51" s="83"/>
      <c r="T51" s="83"/>
      <c r="U51" s="83"/>
      <c r="V51" s="83"/>
      <c r="W51" s="49"/>
    </row>
    <row r="52" spans="1:23" ht="57" thickBot="1" x14ac:dyDescent="0.3">
      <c r="A52" s="96"/>
      <c r="B52" s="97"/>
      <c r="C52" s="100"/>
      <c r="D52" s="9" t="str">
        <f>$D$48</f>
        <v>Бюджет городских поселений</v>
      </c>
      <c r="E52" s="22">
        <f>E8+E12+E16+E20+E24+E28+E32+E36+E40+E44+E48</f>
        <v>113936.8</v>
      </c>
      <c r="F52" s="48">
        <f>F8+F12+F16+F20+F24+F28+F32+F36+F40+F44+F48</f>
        <v>16937.000000000004</v>
      </c>
      <c r="G52" s="48">
        <f t="shared" si="2"/>
        <v>14.865258634611472</v>
      </c>
      <c r="M52" s="84"/>
      <c r="N52" s="85"/>
      <c r="O52" s="85"/>
      <c r="P52" s="85"/>
      <c r="Q52" s="85"/>
      <c r="R52" s="85"/>
      <c r="S52" s="85"/>
      <c r="T52" s="85"/>
      <c r="U52" s="85"/>
      <c r="V52" s="85"/>
      <c r="W52" s="49"/>
    </row>
  </sheetData>
  <mergeCells count="55">
    <mergeCell ref="B45:B48"/>
    <mergeCell ref="A33:A36"/>
    <mergeCell ref="B33:B36"/>
    <mergeCell ref="A37:A40"/>
    <mergeCell ref="B37:B40"/>
    <mergeCell ref="A41:A44"/>
    <mergeCell ref="B41:B44"/>
    <mergeCell ref="A5:A8"/>
    <mergeCell ref="B5:B8"/>
    <mergeCell ref="A3:A4"/>
    <mergeCell ref="A2:U2"/>
    <mergeCell ref="A9:A12"/>
    <mergeCell ref="B9:B12"/>
    <mergeCell ref="M3:V4"/>
    <mergeCell ref="M5:V8"/>
    <mergeCell ref="M9:V12"/>
    <mergeCell ref="C5:C8"/>
    <mergeCell ref="F3:G3"/>
    <mergeCell ref="D3:D4"/>
    <mergeCell ref="B3:B4"/>
    <mergeCell ref="E3:E4"/>
    <mergeCell ref="C3:C4"/>
    <mergeCell ref="C9:C12"/>
    <mergeCell ref="A29:A32"/>
    <mergeCell ref="B29:B32"/>
    <mergeCell ref="M49:V52"/>
    <mergeCell ref="M45:V48"/>
    <mergeCell ref="M37:V40"/>
    <mergeCell ref="M41:V44"/>
    <mergeCell ref="M29:V32"/>
    <mergeCell ref="M33:V36"/>
    <mergeCell ref="C45:C48"/>
    <mergeCell ref="A49:B52"/>
    <mergeCell ref="C29:C32"/>
    <mergeCell ref="C33:C36"/>
    <mergeCell ref="C37:C40"/>
    <mergeCell ref="C41:C44"/>
    <mergeCell ref="C49:C52"/>
    <mergeCell ref="A45:A48"/>
    <mergeCell ref="M21:V24"/>
    <mergeCell ref="M25:V28"/>
    <mergeCell ref="M13:V16"/>
    <mergeCell ref="M17:V20"/>
    <mergeCell ref="A25:A28"/>
    <mergeCell ref="B25:B28"/>
    <mergeCell ref="A13:A16"/>
    <mergeCell ref="B13:B16"/>
    <mergeCell ref="B17:B20"/>
    <mergeCell ref="A17:A20"/>
    <mergeCell ref="A21:A24"/>
    <mergeCell ref="B21:B24"/>
    <mergeCell ref="C13:C16"/>
    <mergeCell ref="C17:C20"/>
    <mergeCell ref="C21:C24"/>
    <mergeCell ref="C25:C28"/>
  </mergeCells>
  <phoneticPr fontId="0" type="noConversion"/>
  <printOptions horizontalCentered="1"/>
  <pageMargins left="0.19685039370078741" right="0.19685039370078741" top="0.19685039370078741" bottom="0.19685039370078741" header="0.19685039370078741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</dc:creator>
  <cp:lastModifiedBy>Безряднова Татьяна Георшиевн</cp:lastModifiedBy>
  <cp:lastPrinted>2021-04-28T06:13:57Z</cp:lastPrinted>
  <dcterms:created xsi:type="dcterms:W3CDTF">2014-04-24T11:18:08Z</dcterms:created>
  <dcterms:modified xsi:type="dcterms:W3CDTF">2021-05-12T10:58:52Z</dcterms:modified>
</cp:coreProperties>
</file>