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levskaiaIA\Documents\Документы\Отчет по программам\ГП\"/>
    </mc:Choice>
  </mc:AlternateContent>
  <bookViews>
    <workbookView xWindow="0" yWindow="0" windowWidth="19200" windowHeight="10005"/>
  </bookViews>
  <sheets>
    <sheet name="Лист1" sheetId="1" r:id="rId1"/>
  </sheets>
  <definedNames>
    <definedName name="_xlnm.Print_Area" localSheetId="0">Лист1!$A$1:$V$54</definedName>
  </definedNames>
  <calcPr calcId="162913"/>
</workbook>
</file>

<file path=xl/calcChain.xml><?xml version="1.0" encoding="utf-8"?>
<calcChain xmlns="http://schemas.openxmlformats.org/spreadsheetml/2006/main">
  <c r="F50" i="1" l="1"/>
  <c r="E50" i="1"/>
  <c r="F48" i="1"/>
  <c r="E48" i="1"/>
  <c r="F47" i="1"/>
  <c r="E47" i="1"/>
  <c r="G33" i="1" l="1"/>
  <c r="E12" i="1" l="1"/>
  <c r="F12" i="1"/>
  <c r="G45" i="1" l="1"/>
  <c r="F49" i="1" l="1"/>
  <c r="F46" i="1" s="1"/>
  <c r="E49" i="1"/>
  <c r="E46" i="1" s="1"/>
  <c r="F25" i="1" l="1"/>
  <c r="E25" i="1"/>
  <c r="G29" i="1"/>
  <c r="G25" i="1" l="1"/>
  <c r="F38" i="1" l="1"/>
  <c r="G48" i="1" l="1"/>
  <c r="F42" i="1"/>
  <c r="E42" i="1"/>
  <c r="E38" i="1"/>
  <c r="G42" i="1" l="1"/>
  <c r="G46" i="1"/>
  <c r="G50" i="1"/>
  <c r="F34" i="1"/>
  <c r="E34" i="1"/>
  <c r="F21" i="1"/>
  <c r="E21" i="1"/>
  <c r="F17" i="1"/>
  <c r="E17" i="1"/>
  <c r="F8" i="1"/>
  <c r="E8" i="1"/>
  <c r="F4" i="1"/>
  <c r="E4" i="1"/>
  <c r="G41" i="1" l="1"/>
  <c r="D29" i="1" l="1"/>
  <c r="D45" i="1"/>
  <c r="D50" i="1" s="1"/>
  <c r="D37" i="1"/>
  <c r="D41" i="1"/>
  <c r="G24" i="1"/>
  <c r="G11" i="1"/>
  <c r="G15" i="1"/>
  <c r="G7" i="1" l="1"/>
  <c r="G10" i="1"/>
  <c r="G14" i="1"/>
  <c r="G19" i="1"/>
  <c r="G20" i="1"/>
  <c r="E30" i="1"/>
  <c r="F30" i="1"/>
  <c r="G37" i="1"/>
  <c r="G30" i="1" l="1"/>
  <c r="G38" i="1"/>
  <c r="G4" i="1"/>
  <c r="G21" i="1"/>
  <c r="G12" i="1"/>
  <c r="G17" i="1"/>
  <c r="G8" i="1"/>
  <c r="G34" i="1"/>
</calcChain>
</file>

<file path=xl/sharedStrings.xml><?xml version="1.0" encoding="utf-8"?>
<sst xmlns="http://schemas.openxmlformats.org/spreadsheetml/2006/main" count="84" uniqueCount="46">
  <si>
    <t>Источники финансирования</t>
  </si>
  <si>
    <t>Всего по программе</t>
  </si>
  <si>
    <t>Всего по программам</t>
  </si>
  <si>
    <t>Итого по программам</t>
  </si>
  <si>
    <t>Бюджет автономного округа</t>
  </si>
  <si>
    <t>тыс. руб.</t>
  </si>
  <si>
    <t>%</t>
  </si>
  <si>
    <t>Ответственный исполнитель муниципальной программы</t>
  </si>
  <si>
    <t>Комитет культуры</t>
  </si>
  <si>
    <t>Управление по жилищно-коммунальному хозяйству</t>
  </si>
  <si>
    <t>Отдел по организации деятельности комиссий</t>
  </si>
  <si>
    <t>Муниципальное казенное учреждение «Управление гражданской защиты населения Березовского района»</t>
  </si>
  <si>
    <t xml:space="preserve">№                           </t>
  </si>
  <si>
    <t>Отдел транспорта</t>
  </si>
  <si>
    <t>Комитет по земельным ресурсам и управлению муниципальным имуществом</t>
  </si>
  <si>
    <t>Федеральный бюджет</t>
  </si>
  <si>
    <t>.</t>
  </si>
  <si>
    <t>Комитет по экономической политике</t>
  </si>
  <si>
    <t xml:space="preserve">Муниципальная программа городского поселения Березово 
</t>
  </si>
  <si>
    <t>Бюджет района</t>
  </si>
  <si>
    <t>х</t>
  </si>
  <si>
    <t xml:space="preserve">Заключены муниципальные контракты на выполнение работ по содержанию и техническому обслуживанию пожарных гидрантов и на выполнение работ по устройству и содержанию противопожарных барьеров (противопожарные минерализованные полосы и разрывы)                                                                                                                                                                                 </t>
  </si>
  <si>
    <t>Бюджет поселений</t>
  </si>
  <si>
    <t xml:space="preserve">Информация по итогам реализации  муниципальных программ городского поселения Березово за 1 квартал 2024 года
</t>
  </si>
  <si>
    <t>Объем фтнансирования на 2024 год                   (Уточненный план)            тыс. рублей</t>
  </si>
  <si>
    <t>Исполнение на 31.03.2024</t>
  </si>
  <si>
    <t>Результаты реализации программы за январь-март 2024 года</t>
  </si>
  <si>
    <t>Произведена оплата за выполненые услуги, связанные с осуществлением регулярных перевозок пассажиров автомобильным транспортом  по регулируемым тарифам в границах пгт. Березово. Перевезено 1392 человека, выполнено 711 рейсов.Осуществлено зимнее содержание уличной дорожной сети в пгт. Березово. Заключен договор на выполнение работ по разработке технических паспортов на автомобильные дороги общего пользования местного значения на территории пгт. Березово.</t>
  </si>
  <si>
    <t xml:space="preserve">На общественных и обязательных временных работах  были задействованы безработные граждане в количестве  19 человек (на общественных работах – 13 человек, испытывающих трудности в работе – 1 человек, из числа малочисленных народов Севера – 5 человек). </t>
  </si>
  <si>
    <r>
      <t xml:space="preserve">Приобретен аварийно-технический запас: радиаторы 80 шт, муфты 40 шт., кран маевского- 5 шт, радиаторы аллюминиевые 56 шт для МУП "Теплосети Березово". Предоставлены субсидии на возмещение недополученных доходов, при оказании жилищно-коммунальных услуг, услуг бани населению по регулируемым ценам. Произведена оплата за погашение кредиторской задолженности за топливно-энергетические ресурсы МУП "Теплосети Березово",  оплата взносов за муниципальные квартиры в Югорский фонд капитального ремонта. </t>
    </r>
    <r>
      <rPr>
        <sz val="1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</t>
    </r>
  </si>
  <si>
    <t xml:space="preserve">Организуются и проводятся мероприятия, направленные на продвижение товаров местных производителей на потребительском рынке городского поселения Березово. В 1 квартале 2024 года в пгт. Березово состоялась межмуниципальная выставка-ярмарка "Ярмарка Березовского уезда". </t>
  </si>
  <si>
    <t>В 3 квартале планируется выполнение работ по благоустройству парка по ул. Молодежная в пгт. Березово (первый этап).</t>
  </si>
  <si>
    <t>Произведена оплата: за уличное освещение, за услуги по энергосервисному контракту, поставку светодиодных светильников;  по накоплению и транспортировке твердых коммунальных отходов; по ликвидации несанкционированных свалок в пгт. Березово; по поставке перчаток, полипрпиленовых мешков, необходимых для проведения субботников по очистке территории; по устройству новогоднего городка; изготовлению "Купели"; Осуществлены расходы на обеспечение функций и полномочий  МКУ «Хозяйственно-эксплуатационная служба администрации городского поселения Березово».</t>
  </si>
  <si>
    <t>Управление муниципальным имуществом городского поселения Березово</t>
  </si>
  <si>
    <t>Формирование комфортной потребительской среды в городском поселении Березово</t>
  </si>
  <si>
    <t xml:space="preserve">Формирование современной городской среды в городском поселении Березово
</t>
  </si>
  <si>
    <t>Благоустройство территории городского поселения Березово</t>
  </si>
  <si>
    <t>Современная транспортная система городского поселения Березово</t>
  </si>
  <si>
    <t>Защита населения и территории от чрезвычайных ситуаций, обеспечение пожарной безопасности в городском поселении Березово</t>
  </si>
  <si>
    <t xml:space="preserve">Профилактика правонарушений и обеспечение отдельных прав граждан в городском поселении Березово 
</t>
  </si>
  <si>
    <t>Жилищно-коммунальный комплекс городского поселения Березово</t>
  </si>
  <si>
    <t>Содействие занятости населения городского поселения Березово</t>
  </si>
  <si>
    <t>Развитие культуры в городском поселении Березово</t>
  </si>
  <si>
    <t xml:space="preserve">Приобретены  расходные материалы для проведения мероприятий: проводы зимы; традиционный праздник обских угров "Вороний день" (пгт. Березово, с. Теги); фестиваль самодеятельного творчества трудовых коллективов "Катюша"; праздничные мероприятия, посвященные: 9 Мая ( пгт. Березово, д.Шайтанка, с.Теги); турнир по боулингу для семей "Счастливы вместе"; мероприятие, посвященное воспоминаниям о Великой Отечественной войне "Встреча трех поколений".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</si>
  <si>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Членами добровольного народного формирования городского поселения Березово, совместно с сотрудниками ОМВД России по Березовскому району осуществлено 23 выхода по охране общественного порядка.</t>
    </r>
  </si>
  <si>
    <r>
      <rPr>
        <sz val="12"/>
        <rFont val="Times New Roman"/>
        <family val="1"/>
        <charset val="204"/>
      </rPr>
      <t>Заключены договора на энергоснабжение,  на отпуск тепловой энергии, на содержание и текущий ремонт общего имущества многоквартирных домов, на выполнение кадастровых работ,на оказание услуг по оценке рыночной стоимости объектов, на ремонт системы отопления и водоснабжения в пгт. Березово, пер. Совхозный 14 б, на оказание услуг по замене газового оборудования в пгт. Березово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ул. Шмидта 27. Произведена оплата компенсации стоимости муниципального имущества в деле о банкротстве МУП ЖКХ (арбитражный суд ХМАО-Югры дело № А75-7232/2020 от 03.11.2023)</t>
    </r>
    <r>
      <rPr>
        <sz val="12"/>
        <color theme="1"/>
        <rFont val="Times New Roman"/>
        <family val="1"/>
        <charset val="204"/>
      </rPr>
      <t xml:space="preserve">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</si>
</sst>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26">
    <xf numFmtId="0" fontId="0" fillId="0" borderId="0" xfId="0"/>
    <xf numFmtId="0" fontId="0" fillId="0" borderId="0" xfId="0" applyBorder="1"/>
    <xf numFmtId="0" fontId="0" fillId="3" borderId="0" xfId="0" applyFill="1"/>
    <xf numFmtId="0" fontId="1" fillId="3" borderId="0" xfId="0" applyFont="1" applyFill="1"/>
    <xf numFmtId="0" fontId="0" fillId="3" borderId="0" xfId="0" applyFill="1" applyBorder="1"/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" fillId="3" borderId="0" xfId="0" applyFont="1" applyFill="1" applyBorder="1"/>
    <xf numFmtId="0" fontId="8" fillId="3" borderId="2" xfId="0" applyFont="1" applyFill="1" applyBorder="1" applyAlignment="1">
      <alignment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top"/>
    </xf>
    <xf numFmtId="164" fontId="6" fillId="3" borderId="3" xfId="0" applyNumberFormat="1" applyFont="1" applyFill="1" applyBorder="1" applyAlignment="1">
      <alignment horizontal="center" vertical="top" wrapText="1"/>
    </xf>
    <xf numFmtId="2" fontId="6" fillId="3" borderId="3" xfId="0" applyNumberFormat="1" applyFont="1" applyFill="1" applyBorder="1" applyAlignment="1">
      <alignment horizontal="center" vertical="top" wrapText="1"/>
    </xf>
    <xf numFmtId="0" fontId="3" fillId="3" borderId="0" xfId="1" applyFill="1"/>
    <xf numFmtId="0" fontId="2" fillId="3" borderId="0" xfId="0" applyFont="1" applyFill="1" applyAlignment="1">
      <alignment horizontal="center" wrapText="1"/>
    </xf>
    <xf numFmtId="0" fontId="4" fillId="3" borderId="3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16" fillId="3" borderId="2" xfId="0" applyNumberFormat="1" applyFont="1" applyFill="1" applyBorder="1" applyAlignment="1">
      <alignment horizontal="center" vertical="center"/>
    </xf>
    <xf numFmtId="2" fontId="8" fillId="3" borderId="25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2" fontId="8" fillId="3" borderId="27" xfId="0" applyNumberFormat="1" applyFont="1" applyFill="1" applyBorder="1" applyAlignment="1">
      <alignment horizontal="center" vertical="center" wrapText="1"/>
    </xf>
    <xf numFmtId="4" fontId="17" fillId="3" borderId="0" xfId="0" applyNumberFormat="1" applyFont="1" applyFill="1"/>
    <xf numFmtId="0" fontId="0" fillId="3" borderId="0" xfId="0" applyFill="1" applyAlignment="1">
      <alignment vertical="center"/>
    </xf>
    <xf numFmtId="164" fontId="7" fillId="3" borderId="13" xfId="0" applyNumberFormat="1" applyFont="1" applyFill="1" applyBorder="1" applyAlignment="1">
      <alignment horizontal="center" vertical="top" wrapText="1"/>
    </xf>
    <xf numFmtId="164" fontId="6" fillId="3" borderId="1" xfId="0" applyNumberFormat="1" applyFont="1" applyFill="1" applyBorder="1" applyAlignment="1">
      <alignment horizontal="center" vertical="top" wrapText="1"/>
    </xf>
    <xf numFmtId="2" fontId="6" fillId="3" borderId="1" xfId="0" applyNumberFormat="1" applyFont="1" applyFill="1" applyBorder="1" applyAlignment="1">
      <alignment horizontal="center" vertical="top" wrapText="1"/>
    </xf>
    <xf numFmtId="2" fontId="5" fillId="3" borderId="25" xfId="0" applyNumberFormat="1" applyFont="1" applyFill="1" applyBorder="1" applyAlignment="1">
      <alignment horizontal="center" vertical="center" wrapText="1"/>
    </xf>
    <xf numFmtId="2" fontId="6" fillId="3" borderId="27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164" fontId="7" fillId="3" borderId="0" xfId="0" applyNumberFormat="1" applyFont="1" applyFill="1" applyBorder="1" applyAlignment="1">
      <alignment horizontal="center" vertical="top"/>
    </xf>
    <xf numFmtId="164" fontId="6" fillId="3" borderId="4" xfId="0" applyNumberFormat="1" applyFont="1" applyFill="1" applyBorder="1" applyAlignment="1">
      <alignment horizontal="center" vertical="top" wrapText="1"/>
    </xf>
    <xf numFmtId="2" fontId="6" fillId="3" borderId="29" xfId="0" applyNumberFormat="1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vertical="center" wrapText="1"/>
    </xf>
    <xf numFmtId="165" fontId="15" fillId="3" borderId="3" xfId="0" applyNumberFormat="1" applyFont="1" applyFill="1" applyBorder="1" applyAlignment="1">
      <alignment horizontal="center" vertical="center"/>
    </xf>
    <xf numFmtId="2" fontId="6" fillId="3" borderId="28" xfId="0" applyNumberFormat="1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vertical="center" wrapText="1"/>
    </xf>
    <xf numFmtId="164" fontId="5" fillId="3" borderId="13" xfId="0" applyNumberFormat="1" applyFont="1" applyFill="1" applyBorder="1" applyAlignment="1">
      <alignment horizontal="center" vertical="center" wrapText="1"/>
    </xf>
    <xf numFmtId="2" fontId="5" fillId="3" borderId="13" xfId="0" applyNumberFormat="1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164" fontId="7" fillId="3" borderId="10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 wrapText="1"/>
    </xf>
    <xf numFmtId="164" fontId="7" fillId="3" borderId="8" xfId="0" applyNumberFormat="1" applyFont="1" applyFill="1" applyBorder="1" applyAlignment="1">
      <alignment horizontal="center" vertical="top"/>
    </xf>
    <xf numFmtId="164" fontId="6" fillId="3" borderId="8" xfId="0" applyNumberFormat="1" applyFont="1" applyFill="1" applyBorder="1" applyAlignment="1">
      <alignment horizontal="center" vertical="top" wrapText="1"/>
    </xf>
    <xf numFmtId="2" fontId="6" fillId="3" borderId="8" xfId="0" applyNumberFormat="1" applyFont="1" applyFill="1" applyBorder="1" applyAlignment="1">
      <alignment horizontal="center" vertical="top" wrapText="1"/>
    </xf>
    <xf numFmtId="164" fontId="9" fillId="3" borderId="2" xfId="0" applyNumberFormat="1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/>
    </xf>
    <xf numFmtId="164" fontId="6" fillId="3" borderId="12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 wrapText="1"/>
    </xf>
    <xf numFmtId="164" fontId="7" fillId="3" borderId="0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7" fillId="3" borderId="13" xfId="0" applyNumberFormat="1" applyFont="1" applyFill="1" applyBorder="1" applyAlignment="1">
      <alignment horizontal="center" vertical="center"/>
    </xf>
    <xf numFmtId="164" fontId="6" fillId="3" borderId="13" xfId="0" applyNumberFormat="1" applyFont="1" applyFill="1" applyBorder="1" applyAlignment="1">
      <alignment horizontal="center" vertical="center" wrapText="1"/>
    </xf>
    <xf numFmtId="2" fontId="6" fillId="3" borderId="13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left" vertical="top" indent="1"/>
    </xf>
    <xf numFmtId="0" fontId="1" fillId="3" borderId="9" xfId="0" applyFont="1" applyFill="1" applyBorder="1" applyAlignment="1">
      <alignment horizontal="left" vertical="top" indent="1"/>
    </xf>
    <xf numFmtId="49" fontId="10" fillId="3" borderId="0" xfId="0" applyNumberFormat="1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top" wrapText="1"/>
    </xf>
    <xf numFmtId="0" fontId="5" fillId="3" borderId="18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19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vertical="top" wrapText="1"/>
    </xf>
    <xf numFmtId="0" fontId="4" fillId="3" borderId="16" xfId="0" applyFont="1" applyFill="1" applyBorder="1" applyAlignment="1">
      <alignment vertical="top" wrapText="1"/>
    </xf>
    <xf numFmtId="0" fontId="4" fillId="3" borderId="17" xfId="0" applyFont="1" applyFill="1" applyBorder="1" applyAlignment="1">
      <alignment vertical="top" wrapText="1"/>
    </xf>
    <xf numFmtId="0" fontId="4" fillId="3" borderId="2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21" xfId="0" applyFont="1" applyFill="1" applyBorder="1" applyAlignment="1">
      <alignment vertical="top" wrapText="1"/>
    </xf>
    <xf numFmtId="0" fontId="4" fillId="3" borderId="18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19" xfId="0" applyFont="1" applyFill="1" applyBorder="1" applyAlignment="1">
      <alignment vertical="top" wrapText="1"/>
    </xf>
    <xf numFmtId="0" fontId="11" fillId="3" borderId="15" xfId="0" applyFont="1" applyFill="1" applyBorder="1" applyAlignment="1">
      <alignment vertical="top" wrapText="1"/>
    </xf>
    <xf numFmtId="0" fontId="11" fillId="3" borderId="16" xfId="0" applyFont="1" applyFill="1" applyBorder="1" applyAlignment="1">
      <alignment vertical="top" wrapText="1"/>
    </xf>
    <xf numFmtId="0" fontId="11" fillId="3" borderId="17" xfId="0" applyFont="1" applyFill="1" applyBorder="1" applyAlignment="1">
      <alignment vertical="top" wrapText="1"/>
    </xf>
    <xf numFmtId="0" fontId="11" fillId="3" borderId="20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1" fillId="3" borderId="21" xfId="0" applyFont="1" applyFill="1" applyBorder="1" applyAlignment="1">
      <alignment vertical="top" wrapText="1"/>
    </xf>
    <xf numFmtId="0" fontId="11" fillId="3" borderId="18" xfId="0" applyFont="1" applyFill="1" applyBorder="1" applyAlignment="1">
      <alignment vertical="top" wrapText="1"/>
    </xf>
    <xf numFmtId="0" fontId="11" fillId="3" borderId="11" xfId="0" applyFont="1" applyFill="1" applyBorder="1" applyAlignment="1">
      <alignment vertical="top" wrapText="1"/>
    </xf>
    <xf numFmtId="0" fontId="11" fillId="3" borderId="19" xfId="0" applyFont="1" applyFill="1" applyBorder="1" applyAlignment="1">
      <alignment vertical="top" wrapText="1"/>
    </xf>
    <xf numFmtId="0" fontId="4" fillId="3" borderId="22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3" borderId="2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12" fillId="3" borderId="15" xfId="0" applyFont="1" applyFill="1" applyBorder="1" applyAlignment="1">
      <alignment vertical="top" wrapText="1"/>
    </xf>
    <xf numFmtId="0" fontId="11" fillId="3" borderId="15" xfId="0" applyFont="1" applyFill="1" applyBorder="1" applyAlignment="1">
      <alignment horizontal="left" vertical="top" wrapText="1"/>
    </xf>
    <xf numFmtId="0" fontId="11" fillId="3" borderId="16" xfId="0" applyFont="1" applyFill="1" applyBorder="1" applyAlignment="1">
      <alignment horizontal="left" vertical="top" wrapText="1"/>
    </xf>
    <xf numFmtId="0" fontId="11" fillId="3" borderId="17" xfId="0" applyFont="1" applyFill="1" applyBorder="1" applyAlignment="1">
      <alignment horizontal="left" vertical="top" wrapText="1"/>
    </xf>
    <xf numFmtId="0" fontId="11" fillId="3" borderId="20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 wrapText="1"/>
    </xf>
    <xf numFmtId="0" fontId="11" fillId="3" borderId="21" xfId="0" applyFont="1" applyFill="1" applyBorder="1" applyAlignment="1">
      <alignment horizontal="left" vertical="top" wrapText="1"/>
    </xf>
    <xf numFmtId="0" fontId="11" fillId="3" borderId="18" xfId="0" applyFont="1" applyFill="1" applyBorder="1" applyAlignment="1">
      <alignment horizontal="left" vertical="top" wrapText="1"/>
    </xf>
    <xf numFmtId="0" fontId="11" fillId="3" borderId="11" xfId="0" applyFont="1" applyFill="1" applyBorder="1" applyAlignment="1">
      <alignment horizontal="left" vertical="top" wrapText="1"/>
    </xf>
    <xf numFmtId="0" fontId="11" fillId="3" borderId="19" xfId="0" applyFont="1" applyFill="1" applyBorder="1" applyAlignment="1">
      <alignment horizontal="left" vertical="top" wrapText="1"/>
    </xf>
    <xf numFmtId="0" fontId="14" fillId="3" borderId="14" xfId="0" applyFont="1" applyFill="1" applyBorder="1" applyAlignment="1">
      <alignment horizontal="center" vertical="top"/>
    </xf>
    <xf numFmtId="0" fontId="14" fillId="3" borderId="7" xfId="0" applyFont="1" applyFill="1" applyBorder="1" applyAlignment="1">
      <alignment horizontal="center" vertical="top"/>
    </xf>
    <xf numFmtId="0" fontId="14" fillId="3" borderId="9" xfId="0" applyFont="1" applyFill="1" applyBorder="1" applyAlignment="1">
      <alignment horizontal="center" vertical="top"/>
    </xf>
    <xf numFmtId="0" fontId="7" fillId="3" borderId="8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4"/>
  <sheetViews>
    <sheetView tabSelected="1" view="pageBreakPreview" topLeftCell="A40" zoomScale="70" zoomScaleNormal="100" zoomScaleSheetLayoutView="70" workbookViewId="0">
      <selection activeCell="M42" sqref="M42:V45"/>
    </sheetView>
  </sheetViews>
  <sheetFormatPr defaultRowHeight="15" x14ac:dyDescent="0.25"/>
  <cols>
    <col min="1" max="1" width="5.7109375" customWidth="1"/>
    <col min="2" max="2" width="29.42578125" style="2" customWidth="1"/>
    <col min="3" max="3" width="23.7109375" style="2" customWidth="1"/>
    <col min="4" max="4" width="23.28515625" style="29" customWidth="1"/>
    <col min="5" max="5" width="23.140625" style="2" customWidth="1"/>
    <col min="6" max="6" width="18.85546875" style="2" customWidth="1"/>
    <col min="7" max="7" width="12.5703125" style="2" customWidth="1"/>
    <col min="8" max="8" width="0.140625" style="2" hidden="1" customWidth="1"/>
    <col min="9" max="12" width="9.140625" style="2" hidden="1" customWidth="1"/>
    <col min="13" max="15" width="9.140625" style="2"/>
    <col min="16" max="16" width="9.140625" style="2" customWidth="1"/>
    <col min="17" max="18" width="9.140625" style="2"/>
    <col min="19" max="19" width="9.140625" style="2" customWidth="1"/>
    <col min="20" max="20" width="9.140625" style="2"/>
    <col min="21" max="21" width="13.140625" style="2" customWidth="1"/>
    <col min="22" max="22" width="1.85546875" style="2" customWidth="1"/>
    <col min="23" max="31" width="9.140625" style="2"/>
  </cols>
  <sheetData>
    <row r="1" spans="1:76" ht="24" customHeight="1" thickBot="1" x14ac:dyDescent="0.4">
      <c r="A1" s="75" t="s">
        <v>23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76" ht="47.25" customHeight="1" x14ac:dyDescent="0.25">
      <c r="A2" s="73" t="s">
        <v>12</v>
      </c>
      <c r="B2" s="102" t="s">
        <v>18</v>
      </c>
      <c r="C2" s="102" t="s">
        <v>7</v>
      </c>
      <c r="D2" s="102" t="s">
        <v>0</v>
      </c>
      <c r="E2" s="102" t="s">
        <v>24</v>
      </c>
      <c r="F2" s="100" t="s">
        <v>25</v>
      </c>
      <c r="G2" s="101"/>
      <c r="H2" s="3"/>
      <c r="I2" s="3"/>
      <c r="J2" s="3"/>
      <c r="K2" s="3"/>
      <c r="L2" s="3"/>
      <c r="M2" s="76" t="s">
        <v>26</v>
      </c>
      <c r="N2" s="77"/>
      <c r="O2" s="77"/>
      <c r="P2" s="77"/>
      <c r="Q2" s="77"/>
      <c r="R2" s="77"/>
      <c r="S2" s="77"/>
      <c r="T2" s="77"/>
      <c r="U2" s="77"/>
      <c r="V2" s="78"/>
      <c r="W2" s="4"/>
    </row>
    <row r="3" spans="1:76" ht="35.25" customHeight="1" thickBot="1" x14ac:dyDescent="0.3">
      <c r="A3" s="74"/>
      <c r="B3" s="103"/>
      <c r="C3" s="103"/>
      <c r="D3" s="103"/>
      <c r="E3" s="103"/>
      <c r="F3" s="5" t="s">
        <v>5</v>
      </c>
      <c r="G3" s="6" t="s">
        <v>6</v>
      </c>
      <c r="H3" s="7"/>
      <c r="I3" s="7"/>
      <c r="J3" s="7"/>
      <c r="K3" s="7"/>
      <c r="L3" s="7"/>
      <c r="M3" s="79"/>
      <c r="N3" s="80"/>
      <c r="O3" s="80"/>
      <c r="P3" s="80"/>
      <c r="Q3" s="80"/>
      <c r="R3" s="80"/>
      <c r="S3" s="80"/>
      <c r="T3" s="80"/>
      <c r="U3" s="80"/>
      <c r="V3" s="81"/>
      <c r="W3" s="4"/>
      <c r="X3" s="4"/>
      <c r="Y3" s="4"/>
      <c r="Z3" s="4"/>
      <c r="AA3" s="4"/>
      <c r="AB3" s="4"/>
      <c r="AC3" s="4"/>
      <c r="AD3" s="4"/>
      <c r="AE3" s="4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</row>
    <row r="4" spans="1:76" ht="23.25" customHeight="1" x14ac:dyDescent="0.25">
      <c r="A4" s="67">
        <v>1</v>
      </c>
      <c r="B4" s="70" t="s">
        <v>42</v>
      </c>
      <c r="C4" s="70" t="s">
        <v>8</v>
      </c>
      <c r="D4" s="8" t="s">
        <v>1</v>
      </c>
      <c r="E4" s="9">
        <f>E5+E6+E7</f>
        <v>1000</v>
      </c>
      <c r="F4" s="9">
        <f>F5+F6+F7</f>
        <v>250</v>
      </c>
      <c r="G4" s="10">
        <f>F4/E4*100</f>
        <v>25</v>
      </c>
      <c r="H4" s="3"/>
      <c r="I4" s="3"/>
      <c r="J4" s="3"/>
      <c r="K4" s="3"/>
      <c r="L4" s="3"/>
      <c r="M4" s="82" t="s">
        <v>43</v>
      </c>
      <c r="N4" s="83"/>
      <c r="O4" s="83"/>
      <c r="P4" s="83"/>
      <c r="Q4" s="83"/>
      <c r="R4" s="83"/>
      <c r="S4" s="83"/>
      <c r="T4" s="83"/>
      <c r="U4" s="83"/>
      <c r="V4" s="84"/>
      <c r="W4" s="4"/>
    </row>
    <row r="5" spans="1:76" ht="25.5" customHeight="1" x14ac:dyDescent="0.25">
      <c r="A5" s="68"/>
      <c r="B5" s="71"/>
      <c r="C5" s="71"/>
      <c r="D5" s="11" t="s">
        <v>15</v>
      </c>
      <c r="E5" s="12">
        <v>0</v>
      </c>
      <c r="F5" s="12">
        <v>0</v>
      </c>
      <c r="G5" s="13">
        <v>0</v>
      </c>
      <c r="H5" s="3"/>
      <c r="I5" s="3"/>
      <c r="J5" s="3"/>
      <c r="K5" s="3"/>
      <c r="L5" s="3"/>
      <c r="M5" s="85"/>
      <c r="N5" s="86"/>
      <c r="O5" s="86"/>
      <c r="P5" s="86"/>
      <c r="Q5" s="86"/>
      <c r="R5" s="86"/>
      <c r="S5" s="86"/>
      <c r="T5" s="86"/>
      <c r="U5" s="86"/>
      <c r="V5" s="87"/>
      <c r="W5" s="4"/>
    </row>
    <row r="6" spans="1:76" ht="34.5" customHeight="1" x14ac:dyDescent="0.25">
      <c r="A6" s="68"/>
      <c r="B6" s="71"/>
      <c r="C6" s="71"/>
      <c r="D6" s="11" t="s">
        <v>4</v>
      </c>
      <c r="E6" s="14">
        <v>0</v>
      </c>
      <c r="F6" s="12">
        <v>0</v>
      </c>
      <c r="G6" s="13">
        <v>0</v>
      </c>
      <c r="H6" s="3"/>
      <c r="I6" s="3"/>
      <c r="J6" s="3"/>
      <c r="K6" s="3"/>
      <c r="L6" s="3"/>
      <c r="M6" s="85"/>
      <c r="N6" s="86"/>
      <c r="O6" s="86"/>
      <c r="P6" s="86"/>
      <c r="Q6" s="86"/>
      <c r="R6" s="86"/>
      <c r="S6" s="86"/>
      <c r="T6" s="86"/>
      <c r="U6" s="86"/>
      <c r="V6" s="87"/>
      <c r="W6" s="4"/>
    </row>
    <row r="7" spans="1:76" ht="77.25" customHeight="1" thickBot="1" x14ac:dyDescent="0.3">
      <c r="A7" s="69"/>
      <c r="B7" s="72"/>
      <c r="C7" s="72"/>
      <c r="D7" s="20" t="s">
        <v>22</v>
      </c>
      <c r="E7" s="15">
        <v>1000</v>
      </c>
      <c r="F7" s="16">
        <v>250</v>
      </c>
      <c r="G7" s="17">
        <f>F7/E7*100</f>
        <v>25</v>
      </c>
      <c r="H7" s="3"/>
      <c r="I7" s="3"/>
      <c r="J7" s="3"/>
      <c r="K7" s="3"/>
      <c r="L7" s="3"/>
      <c r="M7" s="88"/>
      <c r="N7" s="89"/>
      <c r="O7" s="89"/>
      <c r="P7" s="89"/>
      <c r="Q7" s="89"/>
      <c r="R7" s="89"/>
      <c r="S7" s="89"/>
      <c r="T7" s="89"/>
      <c r="U7" s="89"/>
      <c r="V7" s="90"/>
      <c r="W7" s="4"/>
    </row>
    <row r="8" spans="1:76" ht="25.5" customHeight="1" x14ac:dyDescent="0.25">
      <c r="A8" s="67">
        <v>2</v>
      </c>
      <c r="B8" s="70" t="s">
        <v>41</v>
      </c>
      <c r="C8" s="70" t="s">
        <v>9</v>
      </c>
      <c r="D8" s="8" t="s">
        <v>1</v>
      </c>
      <c r="E8" s="9">
        <f>E9+E10+E11</f>
        <v>7431.5</v>
      </c>
      <c r="F8" s="9">
        <f>F9+F10+F11</f>
        <v>934</v>
      </c>
      <c r="G8" s="10">
        <f t="shared" ref="G8" si="0">F8/E8*100</f>
        <v>12.56812218260109</v>
      </c>
      <c r="M8" s="91" t="s">
        <v>28</v>
      </c>
      <c r="N8" s="92"/>
      <c r="O8" s="92"/>
      <c r="P8" s="92"/>
      <c r="Q8" s="92"/>
      <c r="R8" s="92"/>
      <c r="S8" s="92"/>
      <c r="T8" s="92"/>
      <c r="U8" s="92"/>
      <c r="V8" s="93"/>
      <c r="W8" s="4"/>
    </row>
    <row r="9" spans="1:76" ht="20.25" customHeight="1" x14ac:dyDescent="0.25">
      <c r="A9" s="68"/>
      <c r="B9" s="71"/>
      <c r="C9" s="71"/>
      <c r="D9" s="11" t="s">
        <v>15</v>
      </c>
      <c r="E9" s="12">
        <v>0</v>
      </c>
      <c r="F9" s="12">
        <v>0</v>
      </c>
      <c r="G9" s="13">
        <v>0</v>
      </c>
      <c r="M9" s="94"/>
      <c r="N9" s="95"/>
      <c r="O9" s="95"/>
      <c r="P9" s="95"/>
      <c r="Q9" s="95"/>
      <c r="R9" s="95"/>
      <c r="S9" s="95"/>
      <c r="T9" s="95"/>
      <c r="U9" s="95"/>
      <c r="V9" s="96"/>
      <c r="W9" s="4"/>
    </row>
    <row r="10" spans="1:76" ht="33" customHeight="1" x14ac:dyDescent="0.25">
      <c r="A10" s="68"/>
      <c r="B10" s="71"/>
      <c r="C10" s="71"/>
      <c r="D10" s="11" t="s">
        <v>4</v>
      </c>
      <c r="E10" s="14">
        <v>3505.5</v>
      </c>
      <c r="F10" s="12">
        <v>260.3</v>
      </c>
      <c r="G10" s="13">
        <f>F10/E10*100</f>
        <v>7.4254742547425483</v>
      </c>
      <c r="J10" s="18"/>
      <c r="K10" s="18"/>
      <c r="L10" s="18"/>
      <c r="M10" s="94"/>
      <c r="N10" s="95"/>
      <c r="O10" s="95"/>
      <c r="P10" s="95"/>
      <c r="Q10" s="95"/>
      <c r="R10" s="95"/>
      <c r="S10" s="95"/>
      <c r="T10" s="95"/>
      <c r="U10" s="95"/>
      <c r="V10" s="96"/>
      <c r="W10" s="4"/>
    </row>
    <row r="11" spans="1:76" ht="30.75" customHeight="1" thickBot="1" x14ac:dyDescent="0.3">
      <c r="A11" s="69"/>
      <c r="B11" s="72"/>
      <c r="C11" s="72"/>
      <c r="D11" s="11" t="s">
        <v>22</v>
      </c>
      <c r="E11" s="30">
        <v>3926</v>
      </c>
      <c r="F11" s="31">
        <v>673.7</v>
      </c>
      <c r="G11" s="32">
        <f>F11/E11*100</f>
        <v>17.159959246051962</v>
      </c>
      <c r="J11" s="18"/>
      <c r="K11" s="18"/>
      <c r="L11" s="18"/>
      <c r="M11" s="97"/>
      <c r="N11" s="98"/>
      <c r="O11" s="98"/>
      <c r="P11" s="98"/>
      <c r="Q11" s="98"/>
      <c r="R11" s="98"/>
      <c r="S11" s="98"/>
      <c r="T11" s="98"/>
      <c r="U11" s="98"/>
      <c r="V11" s="99"/>
      <c r="W11" s="4"/>
    </row>
    <row r="12" spans="1:76" ht="25.5" customHeight="1" x14ac:dyDescent="0.25">
      <c r="A12" s="67">
        <v>3</v>
      </c>
      <c r="B12" s="70" t="s">
        <v>40</v>
      </c>
      <c r="C12" s="70" t="s">
        <v>9</v>
      </c>
      <c r="D12" s="8" t="s">
        <v>1</v>
      </c>
      <c r="E12" s="9">
        <f>E13+E14+E15+E16</f>
        <v>56518.400000000001</v>
      </c>
      <c r="F12" s="9">
        <f>F13+F14+F15+F16</f>
        <v>7370.2000000000007</v>
      </c>
      <c r="G12" s="33">
        <f>F12/E12*100</f>
        <v>13.040354999433815</v>
      </c>
      <c r="M12" s="112" t="s">
        <v>29</v>
      </c>
      <c r="N12" s="113"/>
      <c r="O12" s="113"/>
      <c r="P12" s="113"/>
      <c r="Q12" s="113"/>
      <c r="R12" s="113"/>
      <c r="S12" s="113"/>
      <c r="T12" s="113"/>
      <c r="U12" s="113"/>
      <c r="V12" s="114"/>
      <c r="W12" s="4"/>
    </row>
    <row r="13" spans="1:76" ht="31.5" customHeight="1" x14ac:dyDescent="0.25">
      <c r="A13" s="68"/>
      <c r="B13" s="71"/>
      <c r="C13" s="71"/>
      <c r="D13" s="11" t="s">
        <v>15</v>
      </c>
      <c r="E13" s="12">
        <v>0</v>
      </c>
      <c r="F13" s="12">
        <v>0</v>
      </c>
      <c r="G13" s="34">
        <v>0</v>
      </c>
      <c r="M13" s="115"/>
      <c r="N13" s="116"/>
      <c r="O13" s="116"/>
      <c r="P13" s="116"/>
      <c r="Q13" s="116"/>
      <c r="R13" s="116"/>
      <c r="S13" s="116"/>
      <c r="T13" s="116"/>
      <c r="U13" s="116"/>
      <c r="V13" s="117"/>
      <c r="W13" s="4"/>
    </row>
    <row r="14" spans="1:76" ht="33.75" customHeight="1" x14ac:dyDescent="0.25">
      <c r="A14" s="68"/>
      <c r="B14" s="71"/>
      <c r="C14" s="71"/>
      <c r="D14" s="11" t="s">
        <v>4</v>
      </c>
      <c r="E14" s="14">
        <v>31073.7</v>
      </c>
      <c r="F14" s="12">
        <v>4232.8</v>
      </c>
      <c r="G14" s="34">
        <f>F14/E14*100</f>
        <v>13.621808796506372</v>
      </c>
      <c r="M14" s="115"/>
      <c r="N14" s="116"/>
      <c r="O14" s="116"/>
      <c r="P14" s="116"/>
      <c r="Q14" s="116"/>
      <c r="R14" s="116"/>
      <c r="S14" s="116"/>
      <c r="T14" s="116"/>
      <c r="U14" s="116"/>
      <c r="V14" s="117"/>
      <c r="W14" s="4"/>
    </row>
    <row r="15" spans="1:76" ht="24.75" customHeight="1" x14ac:dyDescent="0.25">
      <c r="A15" s="68"/>
      <c r="B15" s="71"/>
      <c r="C15" s="71"/>
      <c r="D15" s="35" t="s">
        <v>22</v>
      </c>
      <c r="E15" s="36">
        <v>25444.7</v>
      </c>
      <c r="F15" s="37">
        <v>3137.4</v>
      </c>
      <c r="G15" s="38">
        <f>F15/E15*100</f>
        <v>12.330269171969015</v>
      </c>
      <c r="M15" s="115"/>
      <c r="N15" s="116"/>
      <c r="O15" s="116"/>
      <c r="P15" s="116"/>
      <c r="Q15" s="116"/>
      <c r="R15" s="116"/>
      <c r="S15" s="116"/>
      <c r="T15" s="116"/>
      <c r="U15" s="116"/>
      <c r="V15" s="117"/>
      <c r="W15" s="4"/>
    </row>
    <row r="16" spans="1:76" ht="0.75" customHeight="1" thickBot="1" x14ac:dyDescent="0.3">
      <c r="A16" s="69"/>
      <c r="B16" s="72"/>
      <c r="C16" s="72"/>
      <c r="D16" s="39"/>
      <c r="E16" s="40">
        <v>0</v>
      </c>
      <c r="F16" s="40">
        <v>0</v>
      </c>
      <c r="G16" s="41"/>
      <c r="M16" s="118"/>
      <c r="N16" s="119"/>
      <c r="O16" s="119"/>
      <c r="P16" s="119"/>
      <c r="Q16" s="119"/>
      <c r="R16" s="119"/>
      <c r="S16" s="119"/>
      <c r="T16" s="119"/>
      <c r="U16" s="119"/>
      <c r="V16" s="120"/>
      <c r="W16" s="4"/>
    </row>
    <row r="17" spans="1:23" ht="27.75" customHeight="1" x14ac:dyDescent="0.25">
      <c r="A17" s="68">
        <v>4</v>
      </c>
      <c r="B17" s="71" t="s">
        <v>39</v>
      </c>
      <c r="C17" s="124" t="s">
        <v>10</v>
      </c>
      <c r="D17" s="42" t="s">
        <v>1</v>
      </c>
      <c r="E17" s="43">
        <f>E18+E19+E20</f>
        <v>32</v>
      </c>
      <c r="F17" s="43">
        <f>F18+F19+F20</f>
        <v>0</v>
      </c>
      <c r="G17" s="44">
        <f t="shared" ref="G17:G21" si="1">F17/E17*100</f>
        <v>0</v>
      </c>
      <c r="H17" s="2" t="s">
        <v>16</v>
      </c>
      <c r="M17" s="91" t="s">
        <v>44</v>
      </c>
      <c r="N17" s="92"/>
      <c r="O17" s="92"/>
      <c r="P17" s="92"/>
      <c r="Q17" s="92"/>
      <c r="R17" s="92"/>
      <c r="S17" s="92"/>
      <c r="T17" s="92"/>
      <c r="U17" s="92"/>
      <c r="V17" s="93"/>
      <c r="W17" s="4"/>
    </row>
    <row r="18" spans="1:23" ht="28.5" customHeight="1" x14ac:dyDescent="0.25">
      <c r="A18" s="68"/>
      <c r="B18" s="71"/>
      <c r="C18" s="124"/>
      <c r="D18" s="11" t="s">
        <v>15</v>
      </c>
      <c r="E18" s="45">
        <v>0</v>
      </c>
      <c r="F18" s="45">
        <v>0</v>
      </c>
      <c r="G18" s="13">
        <v>0</v>
      </c>
      <c r="M18" s="94"/>
      <c r="N18" s="95"/>
      <c r="O18" s="95"/>
      <c r="P18" s="95"/>
      <c r="Q18" s="95"/>
      <c r="R18" s="95"/>
      <c r="S18" s="95"/>
      <c r="T18" s="95"/>
      <c r="U18" s="95"/>
      <c r="V18" s="96"/>
      <c r="W18" s="4"/>
    </row>
    <row r="19" spans="1:23" ht="33" customHeight="1" x14ac:dyDescent="0.25">
      <c r="A19" s="68"/>
      <c r="B19" s="71"/>
      <c r="C19" s="124"/>
      <c r="D19" s="11" t="s">
        <v>4</v>
      </c>
      <c r="E19" s="46">
        <v>25.6</v>
      </c>
      <c r="F19" s="12">
        <v>0</v>
      </c>
      <c r="G19" s="13">
        <f t="shared" si="1"/>
        <v>0</v>
      </c>
      <c r="M19" s="94"/>
      <c r="N19" s="95"/>
      <c r="O19" s="95"/>
      <c r="P19" s="95"/>
      <c r="Q19" s="95"/>
      <c r="R19" s="95"/>
      <c r="S19" s="95"/>
      <c r="T19" s="95"/>
      <c r="U19" s="95"/>
      <c r="V19" s="96"/>
      <c r="W19" s="4"/>
    </row>
    <row r="20" spans="1:23" ht="33" customHeight="1" thickBot="1" x14ac:dyDescent="0.3">
      <c r="A20" s="69"/>
      <c r="B20" s="72"/>
      <c r="C20" s="125"/>
      <c r="D20" s="47" t="s">
        <v>22</v>
      </c>
      <c r="E20" s="48">
        <v>6.4</v>
      </c>
      <c r="F20" s="49">
        <v>0</v>
      </c>
      <c r="G20" s="50">
        <f t="shared" si="1"/>
        <v>0</v>
      </c>
      <c r="M20" s="97"/>
      <c r="N20" s="98"/>
      <c r="O20" s="98"/>
      <c r="P20" s="98"/>
      <c r="Q20" s="98"/>
      <c r="R20" s="98"/>
      <c r="S20" s="98"/>
      <c r="T20" s="98"/>
      <c r="U20" s="98"/>
      <c r="V20" s="99"/>
      <c r="W20" s="4"/>
    </row>
    <row r="21" spans="1:23" ht="27" customHeight="1" x14ac:dyDescent="0.25">
      <c r="A21" s="121">
        <v>5</v>
      </c>
      <c r="B21" s="70" t="s">
        <v>38</v>
      </c>
      <c r="C21" s="70" t="s">
        <v>11</v>
      </c>
      <c r="D21" s="8" t="s">
        <v>1</v>
      </c>
      <c r="E21" s="9">
        <f>E22+E23+E24</f>
        <v>5521.5</v>
      </c>
      <c r="F21" s="51">
        <f>F22+F23+F24</f>
        <v>509.3</v>
      </c>
      <c r="G21" s="10">
        <f t="shared" si="1"/>
        <v>9.2239427691750429</v>
      </c>
      <c r="I21" s="19"/>
      <c r="M21" s="91" t="s">
        <v>21</v>
      </c>
      <c r="N21" s="92"/>
      <c r="O21" s="92"/>
      <c r="P21" s="92"/>
      <c r="Q21" s="92"/>
      <c r="R21" s="92"/>
      <c r="S21" s="92"/>
      <c r="T21" s="92"/>
      <c r="U21" s="92"/>
      <c r="V21" s="93"/>
      <c r="W21" s="4"/>
    </row>
    <row r="22" spans="1:23" ht="27" customHeight="1" x14ac:dyDescent="0.25">
      <c r="A22" s="122"/>
      <c r="B22" s="71"/>
      <c r="C22" s="71"/>
      <c r="D22" s="11" t="s">
        <v>15</v>
      </c>
      <c r="E22" s="12">
        <v>0</v>
      </c>
      <c r="F22" s="12">
        <v>0</v>
      </c>
      <c r="G22" s="13">
        <v>0</v>
      </c>
      <c r="M22" s="94"/>
      <c r="N22" s="95"/>
      <c r="O22" s="95"/>
      <c r="P22" s="95"/>
      <c r="Q22" s="95"/>
      <c r="R22" s="95"/>
      <c r="S22" s="95"/>
      <c r="T22" s="95"/>
      <c r="U22" s="95"/>
      <c r="V22" s="96"/>
      <c r="W22" s="4"/>
    </row>
    <row r="23" spans="1:23" ht="34.5" customHeight="1" x14ac:dyDescent="0.25">
      <c r="A23" s="122"/>
      <c r="B23" s="71"/>
      <c r="C23" s="71"/>
      <c r="D23" s="11" t="s">
        <v>4</v>
      </c>
      <c r="E23" s="52">
        <v>0</v>
      </c>
      <c r="F23" s="53">
        <v>0</v>
      </c>
      <c r="G23" s="13">
        <v>0</v>
      </c>
      <c r="M23" s="94"/>
      <c r="N23" s="95"/>
      <c r="O23" s="95"/>
      <c r="P23" s="95"/>
      <c r="Q23" s="95"/>
      <c r="R23" s="95"/>
      <c r="S23" s="95"/>
      <c r="T23" s="95"/>
      <c r="U23" s="95"/>
      <c r="V23" s="96"/>
      <c r="W23" s="4"/>
    </row>
    <row r="24" spans="1:23" ht="54" customHeight="1" thickBot="1" x14ac:dyDescent="0.3">
      <c r="A24" s="123"/>
      <c r="B24" s="72"/>
      <c r="C24" s="72"/>
      <c r="D24" s="20" t="s">
        <v>22</v>
      </c>
      <c r="E24" s="54">
        <v>5521.5</v>
      </c>
      <c r="F24" s="55">
        <v>509.3</v>
      </c>
      <c r="G24" s="56">
        <f>F24/E24*100</f>
        <v>9.2239427691750429</v>
      </c>
      <c r="M24" s="97"/>
      <c r="N24" s="98"/>
      <c r="O24" s="98"/>
      <c r="P24" s="98"/>
      <c r="Q24" s="98"/>
      <c r="R24" s="98"/>
      <c r="S24" s="98"/>
      <c r="T24" s="98"/>
      <c r="U24" s="98"/>
      <c r="V24" s="99"/>
      <c r="W24" s="4"/>
    </row>
    <row r="25" spans="1:23" ht="26.25" customHeight="1" x14ac:dyDescent="0.25">
      <c r="A25" s="67">
        <v>6</v>
      </c>
      <c r="B25" s="70" t="s">
        <v>37</v>
      </c>
      <c r="C25" s="70" t="s">
        <v>13</v>
      </c>
      <c r="D25" s="8" t="s">
        <v>1</v>
      </c>
      <c r="E25" s="43">
        <f>E26+E27+E28+E29</f>
        <v>75794.3</v>
      </c>
      <c r="F25" s="9">
        <f>F26+F27+F28+F29</f>
        <v>9625.5</v>
      </c>
      <c r="G25" s="10">
        <f>F25/E25*100</f>
        <v>12.699503788543465</v>
      </c>
      <c r="M25" s="111" t="s">
        <v>27</v>
      </c>
      <c r="N25" s="92"/>
      <c r="O25" s="92"/>
      <c r="P25" s="92"/>
      <c r="Q25" s="92"/>
      <c r="R25" s="92"/>
      <c r="S25" s="92"/>
      <c r="T25" s="92"/>
      <c r="U25" s="92"/>
      <c r="V25" s="93"/>
      <c r="W25" s="4"/>
    </row>
    <row r="26" spans="1:23" ht="25.5" customHeight="1" x14ac:dyDescent="0.25">
      <c r="A26" s="68"/>
      <c r="B26" s="71"/>
      <c r="C26" s="71"/>
      <c r="D26" s="11" t="s">
        <v>15</v>
      </c>
      <c r="E26" s="12">
        <v>0</v>
      </c>
      <c r="F26" s="12">
        <v>0</v>
      </c>
      <c r="G26" s="13">
        <v>0</v>
      </c>
      <c r="M26" s="94"/>
      <c r="N26" s="95"/>
      <c r="O26" s="95"/>
      <c r="P26" s="95"/>
      <c r="Q26" s="95"/>
      <c r="R26" s="95"/>
      <c r="S26" s="95"/>
      <c r="T26" s="95"/>
      <c r="U26" s="95"/>
      <c r="V26" s="96"/>
      <c r="W26" s="4"/>
    </row>
    <row r="27" spans="1:23" ht="35.25" customHeight="1" x14ac:dyDescent="0.25">
      <c r="A27" s="68"/>
      <c r="B27" s="71"/>
      <c r="C27" s="71"/>
      <c r="D27" s="11" t="s">
        <v>4</v>
      </c>
      <c r="E27" s="57">
        <v>34427.4</v>
      </c>
      <c r="F27" s="12">
        <v>0</v>
      </c>
      <c r="G27" s="13">
        <v>0</v>
      </c>
      <c r="M27" s="94"/>
      <c r="N27" s="95"/>
      <c r="O27" s="95"/>
      <c r="P27" s="95"/>
      <c r="Q27" s="95"/>
      <c r="R27" s="95"/>
      <c r="S27" s="95"/>
      <c r="T27" s="95"/>
      <c r="U27" s="95"/>
      <c r="V27" s="96"/>
      <c r="W27" s="4"/>
    </row>
    <row r="28" spans="1:23" ht="27" customHeight="1" x14ac:dyDescent="0.25">
      <c r="A28" s="68"/>
      <c r="B28" s="71"/>
      <c r="C28" s="71"/>
      <c r="D28" s="35" t="s">
        <v>19</v>
      </c>
      <c r="E28" s="14">
        <v>0</v>
      </c>
      <c r="F28" s="45">
        <v>0</v>
      </c>
      <c r="G28" s="58">
        <v>0</v>
      </c>
      <c r="M28" s="94"/>
      <c r="N28" s="95"/>
      <c r="O28" s="95"/>
      <c r="P28" s="95"/>
      <c r="Q28" s="95"/>
      <c r="R28" s="95"/>
      <c r="S28" s="95"/>
      <c r="T28" s="95"/>
      <c r="U28" s="95"/>
      <c r="V28" s="96"/>
      <c r="W28" s="4"/>
    </row>
    <row r="29" spans="1:23" ht="27" customHeight="1" thickBot="1" x14ac:dyDescent="0.3">
      <c r="A29" s="69"/>
      <c r="B29" s="72"/>
      <c r="C29" s="72"/>
      <c r="D29" s="20" t="str">
        <f>$D$24</f>
        <v>Бюджет поселений</v>
      </c>
      <c r="E29" s="59">
        <v>41366.9</v>
      </c>
      <c r="F29" s="55">
        <v>9625.5</v>
      </c>
      <c r="G29" s="56">
        <f>F29/E29*100</f>
        <v>23.268603642042308</v>
      </c>
      <c r="M29" s="97"/>
      <c r="N29" s="98"/>
      <c r="O29" s="98"/>
      <c r="P29" s="98"/>
      <c r="Q29" s="98"/>
      <c r="R29" s="98"/>
      <c r="S29" s="98"/>
      <c r="T29" s="98"/>
      <c r="U29" s="98"/>
      <c r="V29" s="99"/>
      <c r="W29" s="4"/>
    </row>
    <row r="30" spans="1:23" ht="30" customHeight="1" x14ac:dyDescent="0.25">
      <c r="A30" s="67">
        <v>7</v>
      </c>
      <c r="B30" s="70" t="s">
        <v>36</v>
      </c>
      <c r="C30" s="70" t="s">
        <v>9</v>
      </c>
      <c r="D30" s="8" t="s">
        <v>1</v>
      </c>
      <c r="E30" s="9">
        <f>E31+E32+E33</f>
        <v>48481.4</v>
      </c>
      <c r="F30" s="9">
        <f>F31+F32+F33</f>
        <v>9703.7000000000007</v>
      </c>
      <c r="G30" s="10">
        <f>F30/E30*100</f>
        <v>20.015304838556645</v>
      </c>
      <c r="M30" s="91" t="s">
        <v>32</v>
      </c>
      <c r="N30" s="92"/>
      <c r="O30" s="92"/>
      <c r="P30" s="92"/>
      <c r="Q30" s="92"/>
      <c r="R30" s="92"/>
      <c r="S30" s="92"/>
      <c r="T30" s="92"/>
      <c r="U30" s="92"/>
      <c r="V30" s="93"/>
      <c r="W30" s="4"/>
    </row>
    <row r="31" spans="1:23" ht="27" customHeight="1" x14ac:dyDescent="0.25">
      <c r="A31" s="68"/>
      <c r="B31" s="71"/>
      <c r="C31" s="71"/>
      <c r="D31" s="11" t="s">
        <v>15</v>
      </c>
      <c r="E31" s="12">
        <v>210.9</v>
      </c>
      <c r="F31" s="12">
        <v>0</v>
      </c>
      <c r="G31" s="13">
        <v>0</v>
      </c>
      <c r="M31" s="94"/>
      <c r="N31" s="95"/>
      <c r="O31" s="95"/>
      <c r="P31" s="95"/>
      <c r="Q31" s="95"/>
      <c r="R31" s="95"/>
      <c r="S31" s="95"/>
      <c r="T31" s="95"/>
      <c r="U31" s="95"/>
      <c r="V31" s="96"/>
      <c r="W31" s="4"/>
    </row>
    <row r="32" spans="1:23" ht="34.5" customHeight="1" x14ac:dyDescent="0.25">
      <c r="A32" s="68"/>
      <c r="B32" s="71"/>
      <c r="C32" s="71"/>
      <c r="D32" s="11" t="s">
        <v>4</v>
      </c>
      <c r="E32" s="12">
        <v>1714.1</v>
      </c>
      <c r="F32" s="12">
        <v>0</v>
      </c>
      <c r="G32" s="13">
        <v>0</v>
      </c>
      <c r="M32" s="94"/>
      <c r="N32" s="95"/>
      <c r="O32" s="95"/>
      <c r="P32" s="95"/>
      <c r="Q32" s="95"/>
      <c r="R32" s="95"/>
      <c r="S32" s="95"/>
      <c r="T32" s="95"/>
      <c r="U32" s="95"/>
      <c r="V32" s="96"/>
      <c r="W32" s="4"/>
    </row>
    <row r="33" spans="1:23" ht="45" customHeight="1" thickBot="1" x14ac:dyDescent="0.3">
      <c r="A33" s="69"/>
      <c r="B33" s="72"/>
      <c r="C33" s="72"/>
      <c r="D33" s="20" t="s">
        <v>22</v>
      </c>
      <c r="E33" s="60">
        <v>46556.4</v>
      </c>
      <c r="F33" s="16">
        <v>9703.7000000000007</v>
      </c>
      <c r="G33" s="17">
        <f>F33/E33*100</f>
        <v>20.842891632514544</v>
      </c>
      <c r="M33" s="97"/>
      <c r="N33" s="98"/>
      <c r="O33" s="98"/>
      <c r="P33" s="98"/>
      <c r="Q33" s="98"/>
      <c r="R33" s="98"/>
      <c r="S33" s="98"/>
      <c r="T33" s="98"/>
      <c r="U33" s="98"/>
      <c r="V33" s="99"/>
      <c r="W33" s="4"/>
    </row>
    <row r="34" spans="1:23" ht="28.5" customHeight="1" x14ac:dyDescent="0.25">
      <c r="A34" s="67">
        <v>8</v>
      </c>
      <c r="B34" s="70" t="s">
        <v>35</v>
      </c>
      <c r="C34" s="70" t="s">
        <v>9</v>
      </c>
      <c r="D34" s="8" t="s">
        <v>1</v>
      </c>
      <c r="E34" s="9">
        <f>E35+E36+E37</f>
        <v>17717.7</v>
      </c>
      <c r="F34" s="9">
        <f>F35+F36+F37</f>
        <v>0</v>
      </c>
      <c r="G34" s="10">
        <f>F34/E34*100</f>
        <v>0</v>
      </c>
      <c r="M34" s="91" t="s">
        <v>31</v>
      </c>
      <c r="N34" s="92"/>
      <c r="O34" s="92"/>
      <c r="P34" s="92"/>
      <c r="Q34" s="92"/>
      <c r="R34" s="92"/>
      <c r="S34" s="92"/>
      <c r="T34" s="92"/>
      <c r="U34" s="92"/>
      <c r="V34" s="93"/>
      <c r="W34" s="4"/>
    </row>
    <row r="35" spans="1:23" ht="25.5" customHeight="1" x14ac:dyDescent="0.25">
      <c r="A35" s="68"/>
      <c r="B35" s="71"/>
      <c r="C35" s="71"/>
      <c r="D35" s="11" t="s">
        <v>15</v>
      </c>
      <c r="E35" s="12">
        <v>6206.5</v>
      </c>
      <c r="F35" s="12">
        <v>0</v>
      </c>
      <c r="G35" s="13">
        <v>0</v>
      </c>
      <c r="M35" s="94"/>
      <c r="N35" s="95"/>
      <c r="O35" s="95"/>
      <c r="P35" s="95"/>
      <c r="Q35" s="95"/>
      <c r="R35" s="95"/>
      <c r="S35" s="95"/>
      <c r="T35" s="95"/>
      <c r="U35" s="95"/>
      <c r="V35" s="96"/>
      <c r="W35" s="4"/>
    </row>
    <row r="36" spans="1:23" ht="33.75" customHeight="1" x14ac:dyDescent="0.25">
      <c r="A36" s="68"/>
      <c r="B36" s="71"/>
      <c r="C36" s="71"/>
      <c r="D36" s="11" t="s">
        <v>4</v>
      </c>
      <c r="E36" s="14">
        <v>9737.5</v>
      </c>
      <c r="F36" s="12">
        <v>0</v>
      </c>
      <c r="G36" s="13">
        <v>0</v>
      </c>
      <c r="M36" s="94"/>
      <c r="N36" s="95"/>
      <c r="O36" s="95"/>
      <c r="P36" s="95"/>
      <c r="Q36" s="95"/>
      <c r="R36" s="95"/>
      <c r="S36" s="95"/>
      <c r="T36" s="95"/>
      <c r="U36" s="95"/>
      <c r="V36" s="96"/>
      <c r="W36" s="4"/>
    </row>
    <row r="37" spans="1:23" ht="33.75" customHeight="1" thickBot="1" x14ac:dyDescent="0.3">
      <c r="A37" s="68"/>
      <c r="B37" s="71"/>
      <c r="C37" s="71"/>
      <c r="D37" s="20" t="str">
        <f>$D$24</f>
        <v>Бюджет поселений</v>
      </c>
      <c r="E37" s="57">
        <v>1773.7</v>
      </c>
      <c r="F37" s="45">
        <v>0</v>
      </c>
      <c r="G37" s="58">
        <f>F37/E37*100</f>
        <v>0</v>
      </c>
      <c r="M37" s="94"/>
      <c r="N37" s="95"/>
      <c r="O37" s="95"/>
      <c r="P37" s="95"/>
      <c r="Q37" s="95"/>
      <c r="R37" s="95"/>
      <c r="S37" s="95"/>
      <c r="T37" s="95"/>
      <c r="U37" s="95"/>
      <c r="V37" s="96"/>
      <c r="W37" s="4"/>
    </row>
    <row r="38" spans="1:23" ht="25.5" customHeight="1" x14ac:dyDescent="0.25">
      <c r="A38" s="67">
        <v>9</v>
      </c>
      <c r="B38" s="70" t="s">
        <v>34</v>
      </c>
      <c r="C38" s="70" t="s">
        <v>17</v>
      </c>
      <c r="D38" s="8" t="s">
        <v>1</v>
      </c>
      <c r="E38" s="9">
        <f>E39+E40+E41</f>
        <v>1000</v>
      </c>
      <c r="F38" s="9">
        <f>F39+F40+F41</f>
        <v>0</v>
      </c>
      <c r="G38" s="10">
        <f>F38/E38*100</f>
        <v>0</v>
      </c>
      <c r="M38" s="91" t="s">
        <v>30</v>
      </c>
      <c r="N38" s="92"/>
      <c r="O38" s="92"/>
      <c r="P38" s="92"/>
      <c r="Q38" s="92"/>
      <c r="R38" s="92"/>
      <c r="S38" s="92"/>
      <c r="T38" s="92"/>
      <c r="U38" s="92"/>
      <c r="V38" s="93"/>
      <c r="W38" s="4"/>
    </row>
    <row r="39" spans="1:23" ht="30.75" customHeight="1" x14ac:dyDescent="0.25">
      <c r="A39" s="68"/>
      <c r="B39" s="71"/>
      <c r="C39" s="71"/>
      <c r="D39" s="11" t="s">
        <v>15</v>
      </c>
      <c r="E39" s="12">
        <v>0</v>
      </c>
      <c r="F39" s="12">
        <v>0</v>
      </c>
      <c r="G39" s="13">
        <v>0</v>
      </c>
      <c r="M39" s="94"/>
      <c r="N39" s="95"/>
      <c r="O39" s="95"/>
      <c r="P39" s="95"/>
      <c r="Q39" s="95"/>
      <c r="R39" s="95"/>
      <c r="S39" s="95"/>
      <c r="T39" s="95"/>
      <c r="U39" s="95"/>
      <c r="V39" s="96"/>
      <c r="W39" s="4"/>
    </row>
    <row r="40" spans="1:23" ht="33" customHeight="1" x14ac:dyDescent="0.25">
      <c r="A40" s="68"/>
      <c r="B40" s="71"/>
      <c r="C40" s="71"/>
      <c r="D40" s="11" t="s">
        <v>4</v>
      </c>
      <c r="E40" s="57">
        <v>0</v>
      </c>
      <c r="F40" s="12">
        <v>0</v>
      </c>
      <c r="G40" s="13">
        <v>0</v>
      </c>
      <c r="M40" s="94"/>
      <c r="N40" s="95"/>
      <c r="O40" s="95"/>
      <c r="P40" s="95"/>
      <c r="Q40" s="95"/>
      <c r="R40" s="95"/>
      <c r="S40" s="95"/>
      <c r="T40" s="95"/>
      <c r="U40" s="95"/>
      <c r="V40" s="96"/>
      <c r="W40" s="4"/>
    </row>
    <row r="41" spans="1:23" ht="48.75" customHeight="1" thickBot="1" x14ac:dyDescent="0.3">
      <c r="A41" s="69"/>
      <c r="B41" s="72"/>
      <c r="C41" s="72"/>
      <c r="D41" s="20" t="str">
        <f>$D$24</f>
        <v>Бюджет поселений</v>
      </c>
      <c r="E41" s="55">
        <v>1000</v>
      </c>
      <c r="F41" s="55">
        <v>0</v>
      </c>
      <c r="G41" s="56">
        <f>F41/E41*100</f>
        <v>0</v>
      </c>
      <c r="M41" s="97"/>
      <c r="N41" s="98"/>
      <c r="O41" s="98"/>
      <c r="P41" s="98"/>
      <c r="Q41" s="98"/>
      <c r="R41" s="98"/>
      <c r="S41" s="98"/>
      <c r="T41" s="98"/>
      <c r="U41" s="98"/>
      <c r="V41" s="99"/>
      <c r="W41" s="4"/>
    </row>
    <row r="42" spans="1:23" ht="27.75" customHeight="1" x14ac:dyDescent="0.25">
      <c r="A42" s="67">
        <v>10</v>
      </c>
      <c r="B42" s="70" t="s">
        <v>33</v>
      </c>
      <c r="C42" s="70" t="s">
        <v>14</v>
      </c>
      <c r="D42" s="61" t="s">
        <v>1</v>
      </c>
      <c r="E42" s="62">
        <f>E43+E44+E45</f>
        <v>18304.599999999999</v>
      </c>
      <c r="F42" s="9">
        <f>F43+F44+F45</f>
        <v>7776.6</v>
      </c>
      <c r="G42" s="10">
        <f>F42/E42*100</f>
        <v>42.484402827704514</v>
      </c>
      <c r="M42" s="91" t="s">
        <v>45</v>
      </c>
      <c r="N42" s="92"/>
      <c r="O42" s="92"/>
      <c r="P42" s="92"/>
      <c r="Q42" s="92"/>
      <c r="R42" s="92"/>
      <c r="S42" s="92"/>
      <c r="T42" s="92"/>
      <c r="U42" s="92"/>
      <c r="V42" s="93"/>
      <c r="W42" s="4"/>
    </row>
    <row r="43" spans="1:23" ht="27.75" customHeight="1" x14ac:dyDescent="0.25">
      <c r="A43" s="68"/>
      <c r="B43" s="71"/>
      <c r="C43" s="71"/>
      <c r="D43" s="63" t="s">
        <v>15</v>
      </c>
      <c r="E43" s="64">
        <v>0</v>
      </c>
      <c r="F43" s="65">
        <v>0</v>
      </c>
      <c r="G43" s="66">
        <v>0</v>
      </c>
      <c r="M43" s="94"/>
      <c r="N43" s="95"/>
      <c r="O43" s="95"/>
      <c r="P43" s="95"/>
      <c r="Q43" s="95"/>
      <c r="R43" s="95"/>
      <c r="S43" s="95"/>
      <c r="T43" s="95"/>
      <c r="U43" s="95"/>
      <c r="V43" s="96"/>
      <c r="W43" s="4"/>
    </row>
    <row r="44" spans="1:23" ht="38.25" customHeight="1" x14ac:dyDescent="0.25">
      <c r="A44" s="68"/>
      <c r="B44" s="71"/>
      <c r="C44" s="71"/>
      <c r="D44" s="63" t="s">
        <v>4</v>
      </c>
      <c r="E44" s="14">
        <v>0</v>
      </c>
      <c r="F44" s="12">
        <v>0</v>
      </c>
      <c r="G44" s="13">
        <v>0</v>
      </c>
      <c r="M44" s="94"/>
      <c r="N44" s="95"/>
      <c r="O44" s="95"/>
      <c r="P44" s="95"/>
      <c r="Q44" s="95"/>
      <c r="R44" s="95"/>
      <c r="S44" s="95"/>
      <c r="T44" s="95"/>
      <c r="U44" s="95"/>
      <c r="V44" s="96"/>
      <c r="W44" s="4"/>
    </row>
    <row r="45" spans="1:23" ht="33" customHeight="1" thickBot="1" x14ac:dyDescent="0.3">
      <c r="A45" s="68"/>
      <c r="B45" s="71"/>
      <c r="C45" s="71"/>
      <c r="D45" s="35" t="str">
        <f>$D$24</f>
        <v>Бюджет поселений</v>
      </c>
      <c r="E45" s="48">
        <v>18304.599999999999</v>
      </c>
      <c r="F45" s="49">
        <v>7776.6</v>
      </c>
      <c r="G45" s="50">
        <f>F45/E45*100</f>
        <v>42.484402827704514</v>
      </c>
      <c r="M45" s="94"/>
      <c r="N45" s="95"/>
      <c r="O45" s="95"/>
      <c r="P45" s="95"/>
      <c r="Q45" s="95"/>
      <c r="R45" s="95"/>
      <c r="S45" s="95"/>
      <c r="T45" s="95"/>
      <c r="U45" s="95"/>
      <c r="V45" s="96"/>
      <c r="W45" s="4"/>
    </row>
    <row r="46" spans="1:23" ht="31.5" x14ac:dyDescent="0.25">
      <c r="A46" s="104" t="s">
        <v>3</v>
      </c>
      <c r="B46" s="105"/>
      <c r="C46" s="105"/>
      <c r="D46" s="21" t="s">
        <v>2</v>
      </c>
      <c r="E46" s="22">
        <f>E47+E48+E49+E50</f>
        <v>231801.39999999997</v>
      </c>
      <c r="F46" s="22">
        <f>F47+F48+F49+F50</f>
        <v>36169.300000000003</v>
      </c>
      <c r="G46" s="23">
        <f>F46/E46*100</f>
        <v>15.603572713538401</v>
      </c>
      <c r="M46" s="108"/>
      <c r="N46" s="109"/>
      <c r="O46" s="109"/>
      <c r="P46" s="109"/>
      <c r="Q46" s="109"/>
      <c r="R46" s="109"/>
      <c r="S46" s="109"/>
      <c r="T46" s="109"/>
      <c r="U46" s="109"/>
      <c r="V46" s="110"/>
      <c r="W46" s="4"/>
    </row>
    <row r="47" spans="1:23" ht="39.75" customHeight="1" x14ac:dyDescent="0.25">
      <c r="A47" s="106"/>
      <c r="B47" s="107"/>
      <c r="C47" s="107"/>
      <c r="D47" s="24" t="s">
        <v>15</v>
      </c>
      <c r="E47" s="25">
        <f>E5+E9+E13+E18+E22+E26+E31+E35+E39+E43</f>
        <v>6417.4</v>
      </c>
      <c r="F47" s="25">
        <f>F5+F9+F13+F18+F22+F26+F31+F35+F39+F43</f>
        <v>0</v>
      </c>
      <c r="G47" s="27">
        <v>0</v>
      </c>
      <c r="M47" s="108"/>
      <c r="N47" s="109"/>
      <c r="O47" s="109"/>
      <c r="P47" s="109"/>
      <c r="Q47" s="109"/>
      <c r="R47" s="109"/>
      <c r="S47" s="109"/>
      <c r="T47" s="109"/>
      <c r="U47" s="109"/>
      <c r="V47" s="110"/>
      <c r="W47" s="4"/>
    </row>
    <row r="48" spans="1:23" ht="39" customHeight="1" x14ac:dyDescent="0.25">
      <c r="A48" s="106"/>
      <c r="B48" s="107"/>
      <c r="C48" s="107"/>
      <c r="D48" s="24" t="s">
        <v>4</v>
      </c>
      <c r="E48" s="25">
        <f>E6+E10+E14+E19+E23+E27+E32+E36+E40+E44</f>
        <v>80483.8</v>
      </c>
      <c r="F48" s="25">
        <f>F6+F10+F14+F19+F23+F27+F32+F36+F40+F44</f>
        <v>4493.1000000000004</v>
      </c>
      <c r="G48" s="27">
        <f>F48/E48*100</f>
        <v>5.5826141409824093</v>
      </c>
      <c r="M48" s="108"/>
      <c r="N48" s="109"/>
      <c r="O48" s="109"/>
      <c r="P48" s="109"/>
      <c r="Q48" s="109"/>
      <c r="R48" s="109"/>
      <c r="S48" s="109"/>
      <c r="T48" s="109"/>
      <c r="U48" s="109"/>
      <c r="V48" s="110"/>
      <c r="W48" s="4"/>
    </row>
    <row r="49" spans="1:23" ht="28.5" customHeight="1" x14ac:dyDescent="0.25">
      <c r="A49" s="106"/>
      <c r="B49" s="107"/>
      <c r="C49" s="107"/>
      <c r="D49" s="24" t="s">
        <v>19</v>
      </c>
      <c r="E49" s="25">
        <f>E28</f>
        <v>0</v>
      </c>
      <c r="F49" s="26">
        <f>F28</f>
        <v>0</v>
      </c>
      <c r="G49" s="27" t="s">
        <v>20</v>
      </c>
      <c r="M49" s="108"/>
      <c r="N49" s="109"/>
      <c r="O49" s="109"/>
      <c r="P49" s="109"/>
      <c r="Q49" s="109"/>
      <c r="R49" s="109"/>
      <c r="S49" s="109"/>
      <c r="T49" s="109"/>
      <c r="U49" s="109"/>
      <c r="V49" s="110"/>
      <c r="W49" s="4"/>
    </row>
    <row r="50" spans="1:23" ht="48.75" customHeight="1" x14ac:dyDescent="0.25">
      <c r="A50" s="106"/>
      <c r="B50" s="107"/>
      <c r="C50" s="107"/>
      <c r="D50" s="24" t="str">
        <f>$D$45</f>
        <v>Бюджет поселений</v>
      </c>
      <c r="E50" s="25">
        <f>E7+E11+E15+E20+E24+E29+E33+E37+E41+E45</f>
        <v>144900.19999999998</v>
      </c>
      <c r="F50" s="25">
        <f>F7+F11+F15+F20+F24+F29+F33+F37+F41+F45</f>
        <v>31676.200000000004</v>
      </c>
      <c r="G50" s="27">
        <f>F50/E50*100</f>
        <v>21.860701365491565</v>
      </c>
      <c r="M50" s="108"/>
      <c r="N50" s="109"/>
      <c r="O50" s="109"/>
      <c r="P50" s="109"/>
      <c r="Q50" s="109"/>
      <c r="R50" s="109"/>
      <c r="S50" s="109"/>
      <c r="T50" s="109"/>
      <c r="U50" s="109"/>
      <c r="V50" s="110"/>
      <c r="W50" s="4"/>
    </row>
    <row r="52" spans="1:23" ht="22.5" customHeight="1" x14ac:dyDescent="0.35">
      <c r="E52" s="28"/>
      <c r="F52" s="28"/>
    </row>
    <row r="53" spans="1:23" ht="27" customHeight="1" x14ac:dyDescent="0.35">
      <c r="E53" s="28"/>
      <c r="F53" s="28"/>
    </row>
    <row r="54" spans="1:23" ht="24.75" customHeight="1" x14ac:dyDescent="0.35">
      <c r="E54" s="28"/>
      <c r="F54" s="28"/>
    </row>
  </sheetData>
  <mergeCells count="50">
    <mergeCell ref="A46:C50"/>
    <mergeCell ref="M46:V50"/>
    <mergeCell ref="M21:V24"/>
    <mergeCell ref="M25:V29"/>
    <mergeCell ref="M12:V16"/>
    <mergeCell ref="M17:V20"/>
    <mergeCell ref="A25:A29"/>
    <mergeCell ref="B25:B29"/>
    <mergeCell ref="A12:A16"/>
    <mergeCell ref="B12:B16"/>
    <mergeCell ref="B17:B20"/>
    <mergeCell ref="A17:A20"/>
    <mergeCell ref="A21:A24"/>
    <mergeCell ref="B21:B24"/>
    <mergeCell ref="C12:C16"/>
    <mergeCell ref="C17:C20"/>
    <mergeCell ref="C21:C24"/>
    <mergeCell ref="C25:C29"/>
    <mergeCell ref="A30:A33"/>
    <mergeCell ref="B30:B33"/>
    <mergeCell ref="M42:V45"/>
    <mergeCell ref="M38:V41"/>
    <mergeCell ref="M30:V33"/>
    <mergeCell ref="M34:V37"/>
    <mergeCell ref="C42:C45"/>
    <mergeCell ref="C30:C33"/>
    <mergeCell ref="C34:C37"/>
    <mergeCell ref="C38:C41"/>
    <mergeCell ref="A42:A45"/>
    <mergeCell ref="B42:B45"/>
    <mergeCell ref="A34:A37"/>
    <mergeCell ref="B34:B37"/>
    <mergeCell ref="A1:U1"/>
    <mergeCell ref="A8:A11"/>
    <mergeCell ref="B8:B11"/>
    <mergeCell ref="M2:V3"/>
    <mergeCell ref="M4:V7"/>
    <mergeCell ref="M8:V11"/>
    <mergeCell ref="C4:C7"/>
    <mergeCell ref="F2:G2"/>
    <mergeCell ref="D2:D3"/>
    <mergeCell ref="B2:B3"/>
    <mergeCell ref="E2:E3"/>
    <mergeCell ref="C2:C3"/>
    <mergeCell ref="C8:C11"/>
    <mergeCell ref="A38:A41"/>
    <mergeCell ref="B38:B41"/>
    <mergeCell ref="A4:A7"/>
    <mergeCell ref="B4:B7"/>
    <mergeCell ref="A2:A3"/>
  </mergeCells>
  <phoneticPr fontId="0" type="noConversion"/>
  <printOptions horizontalCentered="1"/>
  <pageMargins left="0.19685039370078741" right="0.19685039370078741" top="0" bottom="0" header="0.19685039370078741" footer="0.11811023622047245"/>
  <pageSetup paperSize="9" scale="56" fitToHeight="2" orientation="landscape" r:id="rId1"/>
  <rowBreaks count="1" manualBreakCount="1">
    <brk id="29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Нечаева</dc:creator>
  <cp:lastModifiedBy>Залевская ИринаАлександровна</cp:lastModifiedBy>
  <cp:lastPrinted>2024-05-08T06:48:47Z</cp:lastPrinted>
  <dcterms:created xsi:type="dcterms:W3CDTF">2014-04-24T11:18:08Z</dcterms:created>
  <dcterms:modified xsi:type="dcterms:W3CDTF">2024-05-08T06:48:48Z</dcterms:modified>
</cp:coreProperties>
</file>